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ämäTyökirja" defaultThemeVersion="124226"/>
  <mc:AlternateContent xmlns:mc="http://schemas.openxmlformats.org/markup-compatibility/2006">
    <mc:Choice Requires="x15">
      <x15ac:absPath xmlns:x15ac="http://schemas.microsoft.com/office/spreadsheetml/2010/11/ac" url="https://crhemea-my.sharepoint.com/personal/lasse_heikkinen_rudus_fi/Documents/RTT Pakki/Pakki - työversiot/"/>
    </mc:Choice>
  </mc:AlternateContent>
  <xr:revisionPtr revIDLastSave="287" documentId="13_ncr:1_{A3350E2A-B848-47D7-A244-4AA20C471026}" xr6:coauthVersionLast="47" xr6:coauthVersionMax="47" xr10:uidLastSave="{7C2990A5-B95C-4168-95EC-B46570A66D53}"/>
  <bookViews>
    <workbookView xWindow="-120" yWindow="-120" windowWidth="29040" windowHeight="15990" firstSheet="1" activeTab="1" xr2:uid="{00000000-000D-0000-FFFF-FFFF00000000}"/>
  </bookViews>
  <sheets>
    <sheet name="Työkalun toiminnot" sheetId="37" state="hidden" r:id="rId1"/>
    <sheet name="YTD" sheetId="23" r:id="rId2"/>
    <sheet name="JAN" sheetId="24" r:id="rId3"/>
    <sheet name="FEB" sheetId="39" r:id="rId4"/>
    <sheet name="MAR" sheetId="41" r:id="rId5"/>
    <sheet name="APR" sheetId="42" r:id="rId6"/>
    <sheet name="MAY" sheetId="43" r:id="rId7"/>
    <sheet name="JUN" sheetId="44" r:id="rId8"/>
    <sheet name="JUL" sheetId="45" r:id="rId9"/>
    <sheet name="AUG" sheetId="46" r:id="rId10"/>
    <sheet name="SEP" sheetId="47" r:id="rId11"/>
    <sheet name="OCT" sheetId="48" r:id="rId12"/>
    <sheet name="NOV" sheetId="49" r:id="rId13"/>
    <sheet name="DEC" sheetId="50" r:id="rId14"/>
  </sheets>
  <definedNames>
    <definedName name="Rudus_COP">YTD!#REF!</definedName>
    <definedName name="_xlnm.Print_Area" localSheetId="5">APR!$A$1:$M$38</definedName>
    <definedName name="_xlnm.Print_Area" localSheetId="9">AUG!$A$1:$M$38</definedName>
    <definedName name="_xlnm.Print_Area" localSheetId="13">DEC!$A$1:$M$38</definedName>
    <definedName name="_xlnm.Print_Area" localSheetId="3">FEB!$A$1:$M$35</definedName>
    <definedName name="_xlnm.Print_Area" localSheetId="2">JAN!$A$1:$M$38</definedName>
    <definedName name="_xlnm.Print_Area" localSheetId="8">JUL!$A$1:$M$38</definedName>
    <definedName name="_xlnm.Print_Area" localSheetId="7">JUN!$A$1:$M$38</definedName>
    <definedName name="_xlnm.Print_Area" localSheetId="4">MAR!$A$1:$M$35</definedName>
    <definedName name="_xlnm.Print_Area" localSheetId="6">MAY!$A$1:$M$38</definedName>
    <definedName name="_xlnm.Print_Area" localSheetId="12">NOV!$A$1:$M$38</definedName>
    <definedName name="_xlnm.Print_Area" localSheetId="11">OCT!$A$1:$M$38</definedName>
    <definedName name="_xlnm.Print_Area" localSheetId="10">SEP!$A$1:$M$38</definedName>
    <definedName name="_xlnm.Print_Area" localSheetId="1">YTD!$A$1:$M$35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4" l="1"/>
  <c r="H17" i="45"/>
  <c r="L17" i="45" s="1"/>
  <c r="G17" i="45"/>
  <c r="F17" i="45"/>
  <c r="K17" i="45" s="1"/>
  <c r="E17" i="45"/>
  <c r="D17" i="45"/>
  <c r="C17" i="45"/>
  <c r="B17" i="45"/>
  <c r="L16" i="45"/>
  <c r="K16" i="45"/>
  <c r="J16" i="45"/>
  <c r="I16" i="45"/>
  <c r="H16" i="45"/>
  <c r="G16" i="45"/>
  <c r="F16" i="45"/>
  <c r="E16" i="45"/>
  <c r="D16" i="45"/>
  <c r="C16" i="45"/>
  <c r="L14" i="45"/>
  <c r="K14" i="45"/>
  <c r="J14" i="45"/>
  <c r="I14" i="45"/>
  <c r="B14" i="45"/>
  <c r="L13" i="45"/>
  <c r="K13" i="45"/>
  <c r="J13" i="45"/>
  <c r="I13" i="45"/>
  <c r="B13" i="45"/>
  <c r="L12" i="45"/>
  <c r="K12" i="45"/>
  <c r="J12" i="45"/>
  <c r="I12" i="45"/>
  <c r="B12" i="45"/>
  <c r="L11" i="45"/>
  <c r="K11" i="45"/>
  <c r="J11" i="45"/>
  <c r="I11" i="45"/>
  <c r="B11" i="45"/>
  <c r="L10" i="45"/>
  <c r="K10" i="45"/>
  <c r="J10" i="45"/>
  <c r="I10" i="45"/>
  <c r="B10" i="45"/>
  <c r="L9" i="45"/>
  <c r="K9" i="45"/>
  <c r="J9" i="45"/>
  <c r="I9" i="45"/>
  <c r="B9" i="45"/>
  <c r="L8" i="45"/>
  <c r="K8" i="45"/>
  <c r="J8" i="45"/>
  <c r="I8" i="45"/>
  <c r="B8" i="45"/>
  <c r="L7" i="45"/>
  <c r="K7" i="45"/>
  <c r="J7" i="45"/>
  <c r="I7" i="45"/>
  <c r="B7" i="45"/>
  <c r="L6" i="45"/>
  <c r="K6" i="45"/>
  <c r="J6" i="45"/>
  <c r="I6" i="45"/>
  <c r="B6" i="45"/>
  <c r="L5" i="45"/>
  <c r="K5" i="45"/>
  <c r="J5" i="45"/>
  <c r="I5" i="45"/>
  <c r="B5" i="45"/>
  <c r="L4" i="45"/>
  <c r="K4" i="45"/>
  <c r="J4" i="45"/>
  <c r="I4" i="45"/>
  <c r="H4" i="45"/>
  <c r="G4" i="45"/>
  <c r="F4" i="45"/>
  <c r="E4" i="45"/>
  <c r="D4" i="45"/>
  <c r="C4" i="45"/>
  <c r="B3" i="45"/>
  <c r="B1" i="45"/>
  <c r="C13" i="37"/>
  <c r="C14" i="37"/>
  <c r="C15" i="37"/>
  <c r="C16" i="37"/>
  <c r="C17" i="37"/>
  <c r="C18" i="37"/>
  <c r="C19" i="37"/>
  <c r="C20" i="37"/>
  <c r="C21" i="37"/>
  <c r="C12" i="37"/>
  <c r="C11" i="37"/>
  <c r="C10" i="37"/>
  <c r="B3" i="24"/>
  <c r="I5" i="49"/>
  <c r="J17" i="45" l="1"/>
  <c r="I17" i="45"/>
  <c r="C5" i="23"/>
  <c r="C14" i="23" l="1"/>
  <c r="D14" i="23"/>
  <c r="E14" i="23"/>
  <c r="J14" i="23" s="1"/>
  <c r="F14" i="23"/>
  <c r="K14" i="23" s="1"/>
  <c r="G14" i="23"/>
  <c r="H14" i="23"/>
  <c r="L14" i="23" s="1"/>
  <c r="B14" i="24"/>
  <c r="I14" i="24"/>
  <c r="J14" i="24"/>
  <c r="K14" i="24"/>
  <c r="L14" i="24"/>
  <c r="L16" i="50"/>
  <c r="L14" i="50"/>
  <c r="L13" i="50"/>
  <c r="L12" i="50"/>
  <c r="L11" i="50"/>
  <c r="L10" i="50"/>
  <c r="L9" i="50"/>
  <c r="L8" i="50"/>
  <c r="L7" i="50"/>
  <c r="L6" i="50"/>
  <c r="L5" i="50"/>
  <c r="L4" i="50"/>
  <c r="L16" i="49"/>
  <c r="L14" i="49"/>
  <c r="L13" i="49"/>
  <c r="L12" i="49"/>
  <c r="L11" i="49"/>
  <c r="L10" i="49"/>
  <c r="L9" i="49"/>
  <c r="L8" i="49"/>
  <c r="L7" i="49"/>
  <c r="L6" i="49"/>
  <c r="L5" i="49"/>
  <c r="L4" i="49"/>
  <c r="L16" i="48"/>
  <c r="L14" i="48"/>
  <c r="L13" i="48"/>
  <c r="L12" i="48"/>
  <c r="L11" i="48"/>
  <c r="L10" i="48"/>
  <c r="L9" i="48"/>
  <c r="L8" i="48"/>
  <c r="L7" i="48"/>
  <c r="L6" i="48"/>
  <c r="L5" i="48"/>
  <c r="L4" i="48"/>
  <c r="L16" i="47"/>
  <c r="L14" i="47"/>
  <c r="L13" i="47"/>
  <c r="L12" i="47"/>
  <c r="L11" i="47"/>
  <c r="L10" i="47"/>
  <c r="L9" i="47"/>
  <c r="L8" i="47"/>
  <c r="L7" i="47"/>
  <c r="L6" i="47"/>
  <c r="L5" i="47"/>
  <c r="L4" i="47"/>
  <c r="L16" i="46"/>
  <c r="L14" i="46"/>
  <c r="L13" i="46"/>
  <c r="L12" i="46"/>
  <c r="L11" i="46"/>
  <c r="L10" i="46"/>
  <c r="L9" i="46"/>
  <c r="L8" i="46"/>
  <c r="L7" i="46"/>
  <c r="L6" i="46"/>
  <c r="L5" i="46"/>
  <c r="L4" i="46"/>
  <c r="L16" i="44"/>
  <c r="L14" i="44"/>
  <c r="L13" i="44"/>
  <c r="L12" i="44"/>
  <c r="L11" i="44"/>
  <c r="L10" i="44"/>
  <c r="L9" i="44"/>
  <c r="L8" i="44"/>
  <c r="L7" i="44"/>
  <c r="L6" i="44"/>
  <c r="L5" i="44"/>
  <c r="L4" i="44"/>
  <c r="L16" i="43"/>
  <c r="L14" i="43"/>
  <c r="L13" i="43"/>
  <c r="L12" i="43"/>
  <c r="L11" i="43"/>
  <c r="L10" i="43"/>
  <c r="L9" i="43"/>
  <c r="L8" i="43"/>
  <c r="L7" i="43"/>
  <c r="L6" i="43"/>
  <c r="L5" i="43"/>
  <c r="L4" i="43"/>
  <c r="L16" i="42"/>
  <c r="L14" i="42"/>
  <c r="L13" i="42"/>
  <c r="L12" i="42"/>
  <c r="L11" i="42"/>
  <c r="L10" i="42"/>
  <c r="L9" i="42"/>
  <c r="L8" i="42"/>
  <c r="L7" i="42"/>
  <c r="L6" i="42"/>
  <c r="L5" i="42"/>
  <c r="L4" i="42"/>
  <c r="L16" i="41"/>
  <c r="L14" i="41"/>
  <c r="L13" i="41"/>
  <c r="L12" i="41"/>
  <c r="L11" i="41"/>
  <c r="L10" i="41"/>
  <c r="L9" i="41"/>
  <c r="L8" i="41"/>
  <c r="L7" i="41"/>
  <c r="L6" i="41"/>
  <c r="L5" i="41"/>
  <c r="L4" i="41"/>
  <c r="L16" i="39"/>
  <c r="L14" i="39"/>
  <c r="L13" i="39"/>
  <c r="L12" i="39"/>
  <c r="L11" i="39"/>
  <c r="L10" i="39"/>
  <c r="L9" i="39"/>
  <c r="L8" i="39"/>
  <c r="L7" i="39"/>
  <c r="L6" i="39"/>
  <c r="L5" i="39"/>
  <c r="L4" i="39"/>
  <c r="L6" i="24"/>
  <c r="L7" i="24"/>
  <c r="L8" i="24"/>
  <c r="L9" i="24"/>
  <c r="L10" i="24"/>
  <c r="L11" i="24"/>
  <c r="L12" i="24"/>
  <c r="L13" i="24"/>
  <c r="L5" i="24"/>
  <c r="H17" i="50"/>
  <c r="G17" i="50"/>
  <c r="H21" i="37" s="1"/>
  <c r="F17" i="50"/>
  <c r="K17" i="50" s="1"/>
  <c r="F21" i="37" s="1"/>
  <c r="E17" i="50"/>
  <c r="D17" i="50"/>
  <c r="C17" i="50"/>
  <c r="B17" i="50"/>
  <c r="K16" i="50"/>
  <c r="J16" i="50"/>
  <c r="I16" i="50"/>
  <c r="H16" i="50"/>
  <c r="G16" i="50"/>
  <c r="F16" i="50"/>
  <c r="E16" i="50"/>
  <c r="D16" i="50"/>
  <c r="C16" i="50"/>
  <c r="K14" i="50"/>
  <c r="J14" i="50"/>
  <c r="I14" i="50"/>
  <c r="B14" i="50"/>
  <c r="K13" i="50"/>
  <c r="J13" i="50"/>
  <c r="I13" i="50"/>
  <c r="B13" i="50"/>
  <c r="K12" i="50"/>
  <c r="J12" i="50"/>
  <c r="I12" i="50"/>
  <c r="B12" i="50"/>
  <c r="K11" i="50"/>
  <c r="J11" i="50"/>
  <c r="I11" i="50"/>
  <c r="B11" i="50"/>
  <c r="K10" i="50"/>
  <c r="J10" i="50"/>
  <c r="I10" i="50"/>
  <c r="B10" i="50"/>
  <c r="K9" i="50"/>
  <c r="J9" i="50"/>
  <c r="I9" i="50"/>
  <c r="B9" i="50"/>
  <c r="K8" i="50"/>
  <c r="J8" i="50"/>
  <c r="I8" i="50"/>
  <c r="B8" i="50"/>
  <c r="K7" i="50"/>
  <c r="J7" i="50"/>
  <c r="I7" i="50"/>
  <c r="B7" i="50"/>
  <c r="K6" i="50"/>
  <c r="J6" i="50"/>
  <c r="I6" i="50"/>
  <c r="B6" i="50"/>
  <c r="K5" i="50"/>
  <c r="J5" i="50"/>
  <c r="I5" i="50"/>
  <c r="B5" i="50"/>
  <c r="K4" i="50"/>
  <c r="J4" i="50"/>
  <c r="I4" i="50"/>
  <c r="H4" i="50"/>
  <c r="G4" i="50"/>
  <c r="F4" i="50"/>
  <c r="E4" i="50"/>
  <c r="D4" i="50"/>
  <c r="C4" i="50"/>
  <c r="H17" i="49"/>
  <c r="G17" i="49"/>
  <c r="F17" i="49"/>
  <c r="K17" i="49" s="1"/>
  <c r="F20" i="37" s="1"/>
  <c r="E17" i="49"/>
  <c r="J17" i="49" s="1"/>
  <c r="E20" i="37" s="1"/>
  <c r="D17" i="49"/>
  <c r="C17" i="49"/>
  <c r="B17" i="49"/>
  <c r="K16" i="49"/>
  <c r="J16" i="49"/>
  <c r="I16" i="49"/>
  <c r="H16" i="49"/>
  <c r="G16" i="49"/>
  <c r="F16" i="49"/>
  <c r="E16" i="49"/>
  <c r="D16" i="49"/>
  <c r="C16" i="49"/>
  <c r="K14" i="49"/>
  <c r="J14" i="49"/>
  <c r="I14" i="49"/>
  <c r="B14" i="49"/>
  <c r="K13" i="49"/>
  <c r="J13" i="49"/>
  <c r="I13" i="49"/>
  <c r="B13" i="49"/>
  <c r="K12" i="49"/>
  <c r="J12" i="49"/>
  <c r="I12" i="49"/>
  <c r="B12" i="49"/>
  <c r="K11" i="49"/>
  <c r="J11" i="49"/>
  <c r="I11" i="49"/>
  <c r="B11" i="49"/>
  <c r="K10" i="49"/>
  <c r="J10" i="49"/>
  <c r="I10" i="49"/>
  <c r="B10" i="49"/>
  <c r="K9" i="49"/>
  <c r="J9" i="49"/>
  <c r="I9" i="49"/>
  <c r="B9" i="49"/>
  <c r="K8" i="49"/>
  <c r="J8" i="49"/>
  <c r="I8" i="49"/>
  <c r="B8" i="49"/>
  <c r="K7" i="49"/>
  <c r="J7" i="49"/>
  <c r="I7" i="49"/>
  <c r="B7" i="49"/>
  <c r="K6" i="49"/>
  <c r="J6" i="49"/>
  <c r="I6" i="49"/>
  <c r="B6" i="49"/>
  <c r="K5" i="49"/>
  <c r="J5" i="49"/>
  <c r="B5" i="49"/>
  <c r="K4" i="49"/>
  <c r="J4" i="49"/>
  <c r="I4" i="49"/>
  <c r="H4" i="49"/>
  <c r="G4" i="49"/>
  <c r="F4" i="49"/>
  <c r="E4" i="49"/>
  <c r="D4" i="49"/>
  <c r="C4" i="49"/>
  <c r="H17" i="48"/>
  <c r="G17" i="48"/>
  <c r="H19" i="37" s="1"/>
  <c r="F17" i="48"/>
  <c r="K17" i="48" s="1"/>
  <c r="F19" i="37" s="1"/>
  <c r="E17" i="48"/>
  <c r="J17" i="48" s="1"/>
  <c r="E19" i="37" s="1"/>
  <c r="D17" i="48"/>
  <c r="I17" i="48" s="1"/>
  <c r="D19" i="37" s="1"/>
  <c r="C17" i="48"/>
  <c r="B17" i="48"/>
  <c r="K16" i="48"/>
  <c r="J16" i="48"/>
  <c r="I16" i="48"/>
  <c r="H16" i="48"/>
  <c r="G16" i="48"/>
  <c r="F16" i="48"/>
  <c r="E16" i="48"/>
  <c r="D16" i="48"/>
  <c r="C16" i="48"/>
  <c r="K14" i="48"/>
  <c r="J14" i="48"/>
  <c r="I14" i="48"/>
  <c r="B14" i="48"/>
  <c r="K13" i="48"/>
  <c r="J13" i="48"/>
  <c r="I13" i="48"/>
  <c r="B13" i="48"/>
  <c r="K12" i="48"/>
  <c r="J12" i="48"/>
  <c r="I12" i="48"/>
  <c r="B12" i="48"/>
  <c r="K11" i="48"/>
  <c r="J11" i="48"/>
  <c r="I11" i="48"/>
  <c r="B11" i="48"/>
  <c r="K10" i="48"/>
  <c r="J10" i="48"/>
  <c r="I10" i="48"/>
  <c r="B10" i="48"/>
  <c r="K9" i="48"/>
  <c r="J9" i="48"/>
  <c r="I9" i="48"/>
  <c r="B9" i="48"/>
  <c r="K8" i="48"/>
  <c r="J8" i="48"/>
  <c r="I8" i="48"/>
  <c r="B8" i="48"/>
  <c r="K7" i="48"/>
  <c r="J7" i="48"/>
  <c r="I7" i="48"/>
  <c r="B7" i="48"/>
  <c r="K6" i="48"/>
  <c r="J6" i="48"/>
  <c r="I6" i="48"/>
  <c r="B6" i="48"/>
  <c r="K5" i="48"/>
  <c r="J5" i="48"/>
  <c r="I5" i="48"/>
  <c r="B5" i="48"/>
  <c r="K4" i="48"/>
  <c r="J4" i="48"/>
  <c r="I4" i="48"/>
  <c r="H4" i="48"/>
  <c r="G4" i="48"/>
  <c r="F4" i="48"/>
  <c r="E4" i="48"/>
  <c r="D4" i="48"/>
  <c r="C4" i="48"/>
  <c r="H17" i="47"/>
  <c r="G17" i="47"/>
  <c r="F17" i="47"/>
  <c r="K17" i="47" s="1"/>
  <c r="F18" i="37" s="1"/>
  <c r="E17" i="47"/>
  <c r="J17" i="47" s="1"/>
  <c r="E18" i="37" s="1"/>
  <c r="D17" i="47"/>
  <c r="C17" i="47"/>
  <c r="B17" i="47"/>
  <c r="K16" i="47"/>
  <c r="J16" i="47"/>
  <c r="I16" i="47"/>
  <c r="H16" i="47"/>
  <c r="G16" i="47"/>
  <c r="F16" i="47"/>
  <c r="E16" i="47"/>
  <c r="D16" i="47"/>
  <c r="C16" i="47"/>
  <c r="K14" i="47"/>
  <c r="J14" i="47"/>
  <c r="I14" i="47"/>
  <c r="B14" i="47"/>
  <c r="K13" i="47"/>
  <c r="J13" i="47"/>
  <c r="I13" i="47"/>
  <c r="B13" i="47"/>
  <c r="K12" i="47"/>
  <c r="J12" i="47"/>
  <c r="I12" i="47"/>
  <c r="B12" i="47"/>
  <c r="K11" i="47"/>
  <c r="J11" i="47"/>
  <c r="I11" i="47"/>
  <c r="B11" i="47"/>
  <c r="K10" i="47"/>
  <c r="J10" i="47"/>
  <c r="I10" i="47"/>
  <c r="B10" i="47"/>
  <c r="K9" i="47"/>
  <c r="J9" i="47"/>
  <c r="I9" i="47"/>
  <c r="B9" i="47"/>
  <c r="K8" i="47"/>
  <c r="J8" i="47"/>
  <c r="I8" i="47"/>
  <c r="B8" i="47"/>
  <c r="K7" i="47"/>
  <c r="J7" i="47"/>
  <c r="I7" i="47"/>
  <c r="B7" i="47"/>
  <c r="K6" i="47"/>
  <c r="J6" i="47"/>
  <c r="I6" i="47"/>
  <c r="B6" i="47"/>
  <c r="K5" i="47"/>
  <c r="J5" i="47"/>
  <c r="I5" i="47"/>
  <c r="B5" i="47"/>
  <c r="K4" i="47"/>
  <c r="J4" i="47"/>
  <c r="I4" i="47"/>
  <c r="H4" i="47"/>
  <c r="G4" i="47"/>
  <c r="F4" i="47"/>
  <c r="E4" i="47"/>
  <c r="D4" i="47"/>
  <c r="C4" i="47"/>
  <c r="H17" i="46"/>
  <c r="L17" i="46" s="1"/>
  <c r="G17" i="37" s="1"/>
  <c r="G17" i="46"/>
  <c r="H17" i="37" s="1"/>
  <c r="F17" i="46"/>
  <c r="K17" i="46" s="1"/>
  <c r="F17" i="37" s="1"/>
  <c r="E17" i="46"/>
  <c r="J17" i="46" s="1"/>
  <c r="E17" i="37" s="1"/>
  <c r="D17" i="46"/>
  <c r="C17" i="46"/>
  <c r="B17" i="46"/>
  <c r="K16" i="46"/>
  <c r="J16" i="46"/>
  <c r="I16" i="46"/>
  <c r="H16" i="46"/>
  <c r="G16" i="46"/>
  <c r="F16" i="46"/>
  <c r="E16" i="46"/>
  <c r="D16" i="46"/>
  <c r="C16" i="46"/>
  <c r="K14" i="46"/>
  <c r="J14" i="46"/>
  <c r="I14" i="46"/>
  <c r="B14" i="46"/>
  <c r="K13" i="46"/>
  <c r="J13" i="46"/>
  <c r="I13" i="46"/>
  <c r="B13" i="46"/>
  <c r="K12" i="46"/>
  <c r="J12" i="46"/>
  <c r="I12" i="46"/>
  <c r="B12" i="46"/>
  <c r="K11" i="46"/>
  <c r="J11" i="46"/>
  <c r="I11" i="46"/>
  <c r="B11" i="46"/>
  <c r="K10" i="46"/>
  <c r="J10" i="46"/>
  <c r="I10" i="46"/>
  <c r="B10" i="46"/>
  <c r="K9" i="46"/>
  <c r="J9" i="46"/>
  <c r="I9" i="46"/>
  <c r="B9" i="46"/>
  <c r="K8" i="46"/>
  <c r="J8" i="46"/>
  <c r="I8" i="46"/>
  <c r="B8" i="46"/>
  <c r="K7" i="46"/>
  <c r="J7" i="46"/>
  <c r="I7" i="46"/>
  <c r="B7" i="46"/>
  <c r="K6" i="46"/>
  <c r="J6" i="46"/>
  <c r="I6" i="46"/>
  <c r="B6" i="46"/>
  <c r="K5" i="46"/>
  <c r="J5" i="46"/>
  <c r="I5" i="46"/>
  <c r="B5" i="46"/>
  <c r="K4" i="46"/>
  <c r="J4" i="46"/>
  <c r="I4" i="46"/>
  <c r="H4" i="46"/>
  <c r="G4" i="46"/>
  <c r="F4" i="46"/>
  <c r="E4" i="46"/>
  <c r="D4" i="46"/>
  <c r="C4" i="46"/>
  <c r="H16" i="37"/>
  <c r="H17" i="44"/>
  <c r="L17" i="44" s="1"/>
  <c r="G17" i="44"/>
  <c r="F17" i="44"/>
  <c r="E17" i="44"/>
  <c r="D17" i="44"/>
  <c r="C17" i="44"/>
  <c r="B17" i="44"/>
  <c r="K16" i="44"/>
  <c r="J16" i="44"/>
  <c r="I16" i="44"/>
  <c r="H16" i="44"/>
  <c r="G16" i="44"/>
  <c r="F16" i="44"/>
  <c r="E16" i="44"/>
  <c r="D16" i="44"/>
  <c r="C16" i="44"/>
  <c r="K14" i="44"/>
  <c r="J14" i="44"/>
  <c r="I14" i="44"/>
  <c r="B14" i="44"/>
  <c r="K13" i="44"/>
  <c r="J13" i="44"/>
  <c r="I13" i="44"/>
  <c r="B13" i="44"/>
  <c r="K12" i="44"/>
  <c r="J12" i="44"/>
  <c r="I12" i="44"/>
  <c r="B12" i="44"/>
  <c r="K11" i="44"/>
  <c r="J11" i="44"/>
  <c r="I11" i="44"/>
  <c r="B11" i="44"/>
  <c r="K10" i="44"/>
  <c r="J10" i="44"/>
  <c r="I10" i="44"/>
  <c r="B10" i="44"/>
  <c r="K9" i="44"/>
  <c r="J9" i="44"/>
  <c r="I9" i="44"/>
  <c r="B9" i="44"/>
  <c r="K8" i="44"/>
  <c r="J8" i="44"/>
  <c r="I8" i="44"/>
  <c r="B8" i="44"/>
  <c r="K7" i="44"/>
  <c r="J7" i="44"/>
  <c r="I7" i="44"/>
  <c r="B7" i="44"/>
  <c r="K6" i="44"/>
  <c r="J6" i="44"/>
  <c r="I6" i="44"/>
  <c r="B6" i="44"/>
  <c r="K5" i="44"/>
  <c r="J5" i="44"/>
  <c r="I5" i="44"/>
  <c r="B5" i="44"/>
  <c r="K4" i="44"/>
  <c r="J4" i="44"/>
  <c r="I4" i="44"/>
  <c r="H4" i="44"/>
  <c r="G4" i="44"/>
  <c r="F4" i="44"/>
  <c r="E4" i="44"/>
  <c r="D4" i="44"/>
  <c r="C4" i="44"/>
  <c r="H17" i="43"/>
  <c r="G17" i="43"/>
  <c r="F17" i="43"/>
  <c r="E17" i="43"/>
  <c r="D17" i="43"/>
  <c r="C17" i="43"/>
  <c r="B17" i="43"/>
  <c r="K16" i="43"/>
  <c r="J16" i="43"/>
  <c r="I16" i="43"/>
  <c r="H16" i="43"/>
  <c r="G16" i="43"/>
  <c r="F16" i="43"/>
  <c r="E16" i="43"/>
  <c r="D16" i="43"/>
  <c r="C16" i="43"/>
  <c r="K14" i="43"/>
  <c r="J14" i="43"/>
  <c r="I14" i="43"/>
  <c r="B14" i="43"/>
  <c r="K13" i="43"/>
  <c r="J13" i="43"/>
  <c r="I13" i="43"/>
  <c r="B13" i="43"/>
  <c r="K12" i="43"/>
  <c r="J12" i="43"/>
  <c r="I12" i="43"/>
  <c r="B12" i="43"/>
  <c r="K11" i="43"/>
  <c r="J11" i="43"/>
  <c r="I11" i="43"/>
  <c r="B11" i="43"/>
  <c r="K10" i="43"/>
  <c r="J10" i="43"/>
  <c r="I10" i="43"/>
  <c r="B10" i="43"/>
  <c r="K9" i="43"/>
  <c r="J9" i="43"/>
  <c r="I9" i="43"/>
  <c r="B9" i="43"/>
  <c r="K8" i="43"/>
  <c r="J8" i="43"/>
  <c r="I8" i="43"/>
  <c r="B8" i="43"/>
  <c r="K7" i="43"/>
  <c r="J7" i="43"/>
  <c r="I7" i="43"/>
  <c r="B7" i="43"/>
  <c r="K6" i="43"/>
  <c r="J6" i="43"/>
  <c r="I6" i="43"/>
  <c r="B6" i="43"/>
  <c r="K5" i="43"/>
  <c r="J5" i="43"/>
  <c r="I5" i="43"/>
  <c r="B5" i="43"/>
  <c r="K4" i="43"/>
  <c r="J4" i="43"/>
  <c r="I4" i="43"/>
  <c r="H4" i="43"/>
  <c r="G4" i="43"/>
  <c r="F4" i="43"/>
  <c r="E4" i="43"/>
  <c r="D4" i="43"/>
  <c r="C4" i="43"/>
  <c r="H17" i="42"/>
  <c r="L17" i="42" s="1"/>
  <c r="G13" i="37" s="1"/>
  <c r="G17" i="42"/>
  <c r="F17" i="42"/>
  <c r="E17" i="42"/>
  <c r="D17" i="42"/>
  <c r="C17" i="42"/>
  <c r="B17" i="42"/>
  <c r="K16" i="42"/>
  <c r="J16" i="42"/>
  <c r="I16" i="42"/>
  <c r="H16" i="42"/>
  <c r="G16" i="42"/>
  <c r="F16" i="42"/>
  <c r="E16" i="42"/>
  <c r="D16" i="42"/>
  <c r="C16" i="42"/>
  <c r="K14" i="42"/>
  <c r="J14" i="42"/>
  <c r="I14" i="42"/>
  <c r="B14" i="42"/>
  <c r="K13" i="42"/>
  <c r="J13" i="42"/>
  <c r="I13" i="42"/>
  <c r="B13" i="42"/>
  <c r="K12" i="42"/>
  <c r="J12" i="42"/>
  <c r="I12" i="42"/>
  <c r="B12" i="42"/>
  <c r="K11" i="42"/>
  <c r="J11" i="42"/>
  <c r="I11" i="42"/>
  <c r="B11" i="42"/>
  <c r="K10" i="42"/>
  <c r="J10" i="42"/>
  <c r="I10" i="42"/>
  <c r="B10" i="42"/>
  <c r="K9" i="42"/>
  <c r="J9" i="42"/>
  <c r="I9" i="42"/>
  <c r="B9" i="42"/>
  <c r="K8" i="42"/>
  <c r="J8" i="42"/>
  <c r="I8" i="42"/>
  <c r="B8" i="42"/>
  <c r="K7" i="42"/>
  <c r="J7" i="42"/>
  <c r="I7" i="42"/>
  <c r="B7" i="42"/>
  <c r="K6" i="42"/>
  <c r="J6" i="42"/>
  <c r="I6" i="42"/>
  <c r="B6" i="42"/>
  <c r="K5" i="42"/>
  <c r="J5" i="42"/>
  <c r="I5" i="42"/>
  <c r="B5" i="42"/>
  <c r="K4" i="42"/>
  <c r="J4" i="42"/>
  <c r="I4" i="42"/>
  <c r="H4" i="42"/>
  <c r="G4" i="42"/>
  <c r="F4" i="42"/>
  <c r="E4" i="42"/>
  <c r="D4" i="42"/>
  <c r="C4" i="42"/>
  <c r="H17" i="41"/>
  <c r="L17" i="41" s="1"/>
  <c r="G12" i="37" s="1"/>
  <c r="G17" i="41"/>
  <c r="F17" i="41"/>
  <c r="E17" i="41"/>
  <c r="D17" i="41"/>
  <c r="C17" i="41"/>
  <c r="B17" i="41"/>
  <c r="K16" i="41"/>
  <c r="J16" i="41"/>
  <c r="I16" i="41"/>
  <c r="H16" i="41"/>
  <c r="G16" i="41"/>
  <c r="F16" i="41"/>
  <c r="E16" i="41"/>
  <c r="D16" i="41"/>
  <c r="C16" i="41"/>
  <c r="K14" i="41"/>
  <c r="J14" i="41"/>
  <c r="I14" i="41"/>
  <c r="B14" i="41"/>
  <c r="K13" i="41"/>
  <c r="J13" i="41"/>
  <c r="I13" i="41"/>
  <c r="B13" i="41"/>
  <c r="K12" i="41"/>
  <c r="J12" i="41"/>
  <c r="I12" i="41"/>
  <c r="B12" i="41"/>
  <c r="K11" i="41"/>
  <c r="J11" i="41"/>
  <c r="I11" i="41"/>
  <c r="B11" i="41"/>
  <c r="K10" i="41"/>
  <c r="J10" i="41"/>
  <c r="I10" i="41"/>
  <c r="B10" i="41"/>
  <c r="K9" i="41"/>
  <c r="J9" i="41"/>
  <c r="I9" i="41"/>
  <c r="B9" i="41"/>
  <c r="K8" i="41"/>
  <c r="J8" i="41"/>
  <c r="I8" i="41"/>
  <c r="B8" i="41"/>
  <c r="K7" i="41"/>
  <c r="J7" i="41"/>
  <c r="I7" i="41"/>
  <c r="B7" i="41"/>
  <c r="K6" i="41"/>
  <c r="J6" i="41"/>
  <c r="I6" i="41"/>
  <c r="B6" i="41"/>
  <c r="K5" i="41"/>
  <c r="J5" i="41"/>
  <c r="I5" i="41"/>
  <c r="B5" i="41"/>
  <c r="K4" i="41"/>
  <c r="J4" i="41"/>
  <c r="I4" i="41"/>
  <c r="H4" i="41"/>
  <c r="G4" i="41"/>
  <c r="F4" i="41"/>
  <c r="E4" i="41"/>
  <c r="D4" i="41"/>
  <c r="C4" i="41"/>
  <c r="H17" i="39"/>
  <c r="G17" i="39"/>
  <c r="F17" i="39"/>
  <c r="K17" i="39" s="1"/>
  <c r="F11" i="37" s="1"/>
  <c r="E17" i="39"/>
  <c r="J17" i="39" s="1"/>
  <c r="E11" i="37" s="1"/>
  <c r="D17" i="39"/>
  <c r="C17" i="39"/>
  <c r="B17" i="39"/>
  <c r="K16" i="39"/>
  <c r="J16" i="39"/>
  <c r="I16" i="39"/>
  <c r="H16" i="39"/>
  <c r="G16" i="39"/>
  <c r="F16" i="39"/>
  <c r="E16" i="39"/>
  <c r="D16" i="39"/>
  <c r="C16" i="39"/>
  <c r="K14" i="39"/>
  <c r="J14" i="39"/>
  <c r="I14" i="39"/>
  <c r="B14" i="39"/>
  <c r="K13" i="39"/>
  <c r="J13" i="39"/>
  <c r="I13" i="39"/>
  <c r="B13" i="39"/>
  <c r="K12" i="39"/>
  <c r="J12" i="39"/>
  <c r="I12" i="39"/>
  <c r="B12" i="39"/>
  <c r="K11" i="39"/>
  <c r="J11" i="39"/>
  <c r="I11" i="39"/>
  <c r="B11" i="39"/>
  <c r="K10" i="39"/>
  <c r="J10" i="39"/>
  <c r="I10" i="39"/>
  <c r="B10" i="39"/>
  <c r="K9" i="39"/>
  <c r="J9" i="39"/>
  <c r="I9" i="39"/>
  <c r="B9" i="39"/>
  <c r="K8" i="39"/>
  <c r="J8" i="39"/>
  <c r="I8" i="39"/>
  <c r="B8" i="39"/>
  <c r="K7" i="39"/>
  <c r="J7" i="39"/>
  <c r="I7" i="39"/>
  <c r="B7" i="39"/>
  <c r="K6" i="39"/>
  <c r="J6" i="39"/>
  <c r="I6" i="39"/>
  <c r="B6" i="39"/>
  <c r="K5" i="39"/>
  <c r="J5" i="39"/>
  <c r="I5" i="39"/>
  <c r="B5" i="39"/>
  <c r="K4" i="39"/>
  <c r="J4" i="39"/>
  <c r="I4" i="39"/>
  <c r="H4" i="39"/>
  <c r="G4" i="39"/>
  <c r="F4" i="39"/>
  <c r="E4" i="39"/>
  <c r="D4" i="39"/>
  <c r="C4" i="39"/>
  <c r="G5" i="23"/>
  <c r="L17" i="49" l="1"/>
  <c r="G20" i="37" s="1"/>
  <c r="H20" i="37"/>
  <c r="L17" i="48"/>
  <c r="G19" i="37" s="1"/>
  <c r="L17" i="47"/>
  <c r="G18" i="37" s="1"/>
  <c r="H18" i="37"/>
  <c r="J17" i="44"/>
  <c r="E16" i="37" s="1"/>
  <c r="K17" i="44"/>
  <c r="F16" i="37" s="1"/>
  <c r="H15" i="37"/>
  <c r="J17" i="43"/>
  <c r="E14" i="37" s="1"/>
  <c r="K17" i="43"/>
  <c r="F14" i="37" s="1"/>
  <c r="H14" i="37"/>
  <c r="L17" i="43"/>
  <c r="G14" i="37" s="1"/>
  <c r="L17" i="39"/>
  <c r="G11" i="37" s="1"/>
  <c r="I14" i="23"/>
  <c r="G16" i="37"/>
  <c r="G15" i="37"/>
  <c r="F15" i="37"/>
  <c r="I17" i="47"/>
  <c r="D18" i="37" s="1"/>
  <c r="I17" i="46"/>
  <c r="D17" i="37" s="1"/>
  <c r="I17" i="49"/>
  <c r="D20" i="37" s="1"/>
  <c r="L17" i="50"/>
  <c r="G21" i="37" s="1"/>
  <c r="I17" i="50"/>
  <c r="D21" i="37" s="1"/>
  <c r="J17" i="50"/>
  <c r="E21" i="37" s="1"/>
  <c r="I17" i="44"/>
  <c r="I17" i="42"/>
  <c r="D13" i="37" s="1"/>
  <c r="J17" i="42"/>
  <c r="E13" i="37" s="1"/>
  <c r="K17" i="42"/>
  <c r="F13" i="37" s="1"/>
  <c r="H13" i="37"/>
  <c r="K17" i="41"/>
  <c r="F12" i="37" s="1"/>
  <c r="H12" i="37"/>
  <c r="J17" i="41"/>
  <c r="E12" i="37" s="1"/>
  <c r="H11" i="37"/>
  <c r="I17" i="39"/>
  <c r="D11" i="37" s="1"/>
  <c r="I17" i="43"/>
  <c r="D14" i="37" s="1"/>
  <c r="I17" i="41"/>
  <c r="D12" i="37" s="1"/>
  <c r="E15" i="37" l="1"/>
  <c r="D15" i="37"/>
  <c r="D16" i="37"/>
  <c r="K6" i="24"/>
  <c r="K7" i="24"/>
  <c r="K8" i="24"/>
  <c r="K9" i="24"/>
  <c r="K10" i="24"/>
  <c r="K11" i="24"/>
  <c r="K12" i="24"/>
  <c r="K13" i="24"/>
  <c r="K5" i="24"/>
  <c r="J6" i="24"/>
  <c r="J7" i="24"/>
  <c r="J9" i="24"/>
  <c r="J10" i="24"/>
  <c r="J11" i="24"/>
  <c r="J12" i="24"/>
  <c r="J13" i="24"/>
  <c r="J5" i="24"/>
  <c r="I6" i="24"/>
  <c r="I7" i="24"/>
  <c r="I8" i="24"/>
  <c r="I9" i="24"/>
  <c r="I10" i="24"/>
  <c r="I11" i="24"/>
  <c r="I12" i="24"/>
  <c r="I13" i="24"/>
  <c r="I5" i="24"/>
  <c r="C6" i="23"/>
  <c r="C7" i="23"/>
  <c r="C8" i="23"/>
  <c r="D5" i="23"/>
  <c r="D6" i="23"/>
  <c r="D7" i="23"/>
  <c r="D8" i="23"/>
  <c r="E5" i="23"/>
  <c r="E6" i="23"/>
  <c r="E7" i="23"/>
  <c r="B6" i="24"/>
  <c r="B7" i="24"/>
  <c r="B8" i="24"/>
  <c r="B9" i="24"/>
  <c r="B10" i="24"/>
  <c r="B11" i="24"/>
  <c r="B12" i="24"/>
  <c r="B13" i="24"/>
  <c r="B5" i="24"/>
  <c r="I16" i="23"/>
  <c r="F6" i="23"/>
  <c r="G6" i="23"/>
  <c r="H6" i="23"/>
  <c r="F7" i="23"/>
  <c r="G7" i="23"/>
  <c r="H7" i="23"/>
  <c r="E8" i="23"/>
  <c r="F8" i="23"/>
  <c r="G8" i="23"/>
  <c r="H8" i="23"/>
  <c r="D9" i="23"/>
  <c r="E9" i="23"/>
  <c r="F9" i="23"/>
  <c r="G9" i="23"/>
  <c r="H9" i="23"/>
  <c r="D10" i="23"/>
  <c r="E10" i="23"/>
  <c r="F10" i="23"/>
  <c r="G10" i="23"/>
  <c r="H10" i="23"/>
  <c r="D11" i="23"/>
  <c r="E11" i="23"/>
  <c r="F11" i="23"/>
  <c r="G11" i="23"/>
  <c r="H11" i="23"/>
  <c r="D12" i="23"/>
  <c r="E12" i="23"/>
  <c r="F12" i="23"/>
  <c r="G12" i="23"/>
  <c r="H12" i="23"/>
  <c r="D13" i="23"/>
  <c r="E13" i="23"/>
  <c r="F13" i="23"/>
  <c r="G13" i="23"/>
  <c r="H13" i="23"/>
  <c r="F5" i="23"/>
  <c r="H5" i="23"/>
  <c r="C9" i="23"/>
  <c r="C10" i="23"/>
  <c r="C11" i="23"/>
  <c r="C12" i="23"/>
  <c r="C13" i="23"/>
  <c r="B3" i="50"/>
  <c r="B3" i="49"/>
  <c r="B3" i="48"/>
  <c r="B3" i="47"/>
  <c r="B3" i="46"/>
  <c r="B3" i="44"/>
  <c r="B3" i="43"/>
  <c r="B1" i="50"/>
  <c r="B1" i="49"/>
  <c r="B1" i="48"/>
  <c r="B1" i="47"/>
  <c r="B1" i="46"/>
  <c r="B1" i="44"/>
  <c r="B1" i="43"/>
  <c r="B1" i="41"/>
  <c r="B3" i="41"/>
  <c r="B3" i="42"/>
  <c r="B1" i="42"/>
  <c r="B3" i="39"/>
  <c r="B1" i="39"/>
  <c r="E17" i="24"/>
  <c r="B17" i="24"/>
  <c r="L16" i="24"/>
  <c r="K16" i="24"/>
  <c r="J16" i="24"/>
  <c r="I16" i="24"/>
  <c r="H16" i="24"/>
  <c r="G16" i="24"/>
  <c r="F16" i="24"/>
  <c r="E16" i="24"/>
  <c r="D16" i="24"/>
  <c r="C16" i="24"/>
  <c r="H17" i="24"/>
  <c r="G17" i="24"/>
  <c r="F17" i="24"/>
  <c r="D17" i="24"/>
  <c r="C17" i="24"/>
  <c r="L4" i="24"/>
  <c r="K4" i="24"/>
  <c r="J4" i="24"/>
  <c r="I4" i="24"/>
  <c r="H4" i="24"/>
  <c r="G4" i="24"/>
  <c r="F4" i="24"/>
  <c r="E4" i="24"/>
  <c r="D4" i="24"/>
  <c r="C4" i="24"/>
  <c r="B1" i="24"/>
  <c r="H10" i="37" l="1"/>
  <c r="K11" i="23"/>
  <c r="K9" i="23"/>
  <c r="L9" i="23"/>
  <c r="J8" i="23"/>
  <c r="J11" i="23"/>
  <c r="L7" i="23"/>
  <c r="K7" i="23"/>
  <c r="J7" i="23"/>
  <c r="J17" i="24"/>
  <c r="E10" i="37" s="1"/>
  <c r="K17" i="24"/>
  <c r="F10" i="37" s="1"/>
  <c r="L17" i="24"/>
  <c r="G10" i="37" s="1"/>
  <c r="L12" i="23"/>
  <c r="L13" i="23"/>
  <c r="L6" i="23"/>
  <c r="K10" i="23"/>
  <c r="L8" i="23"/>
  <c r="K12" i="23"/>
  <c r="J12" i="23"/>
  <c r="K13" i="23"/>
  <c r="L11" i="23"/>
  <c r="J10" i="23"/>
  <c r="K6" i="23"/>
  <c r="L10" i="23"/>
  <c r="J13" i="23"/>
  <c r="K8" i="23"/>
  <c r="J5" i="23"/>
  <c r="L5" i="23"/>
  <c r="K5" i="23"/>
  <c r="I11" i="23"/>
  <c r="I17" i="24"/>
  <c r="D10" i="37" s="1"/>
  <c r="I6" i="23"/>
  <c r="I12" i="23"/>
  <c r="I9" i="23"/>
  <c r="I10" i="23"/>
  <c r="J6" i="23"/>
  <c r="I8" i="23"/>
  <c r="J9" i="23"/>
  <c r="I13" i="23"/>
  <c r="I7" i="23"/>
  <c r="I5" i="23"/>
  <c r="F16" i="23"/>
  <c r="K16" i="23"/>
  <c r="L16" i="23"/>
  <c r="J16" i="23"/>
  <c r="H16" i="23"/>
  <c r="G16" i="23"/>
  <c r="E16" i="23"/>
  <c r="D16" i="23"/>
  <c r="C16" i="23"/>
  <c r="B1" i="23"/>
  <c r="B17" i="23"/>
  <c r="L4" i="23"/>
  <c r="K4" i="23"/>
  <c r="J4" i="23"/>
  <c r="I4" i="23"/>
  <c r="H4" i="23"/>
  <c r="G4" i="23"/>
  <c r="F4" i="23"/>
  <c r="E4" i="23"/>
  <c r="D4" i="23"/>
  <c r="C4" i="23"/>
  <c r="B3" i="23"/>
  <c r="G17" i="23"/>
  <c r="C17" i="23" l="1"/>
  <c r="H17" i="23"/>
  <c r="E17" i="23"/>
  <c r="D17" i="23"/>
  <c r="L17" i="23" l="1"/>
  <c r="J17" i="23"/>
  <c r="I17" i="23"/>
  <c r="F17" i="23"/>
  <c r="K17" i="23" l="1"/>
</calcChain>
</file>

<file path=xl/sharedStrings.xml><?xml version="1.0" encoding="utf-8"?>
<sst xmlns="http://schemas.openxmlformats.org/spreadsheetml/2006/main" count="88" uniqueCount="70">
  <si>
    <t>Valitse kieli (Eng/Fi)</t>
  </si>
  <si>
    <t>Working hours</t>
  </si>
  <si>
    <t>Lost working days</t>
  </si>
  <si>
    <t>Safety Training hours</t>
  </si>
  <si>
    <t>Number of nearmiss reports</t>
  </si>
  <si>
    <t>SR</t>
  </si>
  <si>
    <t>Key Safety Data YTD</t>
  </si>
  <si>
    <t>Select language (Eng/Fi)</t>
  </si>
  <si>
    <t>Työtunnit</t>
  </si>
  <si>
    <t>Menetyt työpäivät</t>
  </si>
  <si>
    <t>Turvallisuus
havainnot</t>
  </si>
  <si>
    <t>SR vakavuus</t>
  </si>
  <si>
    <t>Työturvallisuusmittarit vuoden  alusta</t>
  </si>
  <si>
    <t>Suomi</t>
  </si>
  <si>
    <t>English</t>
  </si>
  <si>
    <t>Vaaratilanne-ilmoitukset/ 10 000 työtuntia</t>
  </si>
  <si>
    <t>TRIF</t>
  </si>
  <si>
    <t>Lievien tapaturmien määrä</t>
  </si>
  <si>
    <t>Number of recordable accidents</t>
  </si>
  <si>
    <t>Number of lost time accidents</t>
  </si>
  <si>
    <t>LTIF</t>
  </si>
  <si>
    <t>Total</t>
  </si>
  <si>
    <t>Yhteensä</t>
  </si>
  <si>
    <t>Toimipiste / alue 1</t>
  </si>
  <si>
    <t>Toimipiste / alue 2</t>
  </si>
  <si>
    <t>Toimipiste / alue 3</t>
  </si>
  <si>
    <t>Toimipiste / alue 4</t>
  </si>
  <si>
    <t>Toimipiste / alue 5</t>
  </si>
  <si>
    <t>Toimipiste / alue 6</t>
  </si>
  <si>
    <t>Toimipiste / alue 7</t>
  </si>
  <si>
    <t>Toimipiste / alue 8</t>
  </si>
  <si>
    <t>Toimipiste / alue 9</t>
  </si>
  <si>
    <t>Toimipiste / alue 10</t>
  </si>
  <si>
    <t>Nearmiss / 10 000 working hours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</si>
  <si>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</si>
  <si>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</si>
  <si>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</si>
  <si>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</si>
  <si>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</si>
  <si>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</si>
  <si>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</si>
  <si>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</si>
  <si>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</si>
  <si>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</si>
  <si>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</si>
  <si>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</si>
  <si>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</si>
  <si>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</si>
  <si>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</si>
  <si>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</si>
  <si>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</si>
  <si>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</si>
  <si>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</si>
  <si>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</si>
  <si>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</si>
  <si>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</si>
  <si>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</si>
  <si>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</si>
  <si>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kuukausien yhteenlaskukaava =+JAN!C5+FEB!C5+MAR!C5+APR!C5+MAY!C5+JUN!C5+JUL!C5+AUG!C5+SEP!C5+OCT!C5+NOV!C5+DEC!C5</t>
  </si>
  <si>
    <t>Työkalu on tuotettu osana RTT Työturvallisuuspakkia. https://työturvallisuuspakki.fi/turvallisuustavoitteet-ja-mittarit/ Pojana käytetty yhteistyöyritysten tilastopohjia. -LH</t>
  </si>
  <si>
    <t>Työturvalli- suuskoulutus
tunnit</t>
  </si>
  <si>
    <t>Havainto
taajuus</t>
  </si>
  <si>
    <t>Koulutus/
työtunnit</t>
  </si>
  <si>
    <t>YTD kaavion data base</t>
  </si>
  <si>
    <t>TRIF (miljoona työtuntia) kaava =JOS((D5+E5)=0;0;(D5+E5)/C5*1000000)</t>
  </si>
  <si>
    <t>LTIF (miljoona työtuntia) kaava =JOS(E5=0;0;E5/C5*1000000)</t>
  </si>
  <si>
    <t>SR (miljoona työtuntia) kaava =JOS(F5=0;0;F5/C5*1000000)</t>
  </si>
  <si>
    <t>Havaintojen (10 000 työtuntia) kaava =JOS(H5=0;0;H5*10000/C5)</t>
  </si>
  <si>
    <t>Poissaoloon johtaneiden tapaturmien lukumäärä</t>
  </si>
  <si>
    <t>Muuttuva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</si>
</sst>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9"/>
      <name val="Arial"/>
      <family val="2"/>
    </font>
    <font>
      <b/>
      <sz val="7"/>
      <color theme="1"/>
      <name val="Verdana"/>
      <family val="2"/>
    </font>
    <font>
      <sz val="8"/>
      <color theme="1"/>
      <name val="Verdana"/>
      <family val="2"/>
    </font>
    <font>
      <b/>
      <sz val="11"/>
      <name val="Arial"/>
      <family val="2"/>
    </font>
    <font>
      <sz val="7"/>
      <color theme="1"/>
      <name val="Verdana"/>
      <family val="2"/>
    </font>
    <font>
      <b/>
      <sz val="7"/>
      <name val="Arial"/>
      <family val="2"/>
    </font>
    <font>
      <sz val="7"/>
      <color theme="0" tint="-0.499984740745262"/>
      <name val="Verdana"/>
      <family val="2"/>
    </font>
    <font>
      <b/>
      <sz val="7"/>
      <color rgb="FFFF0000"/>
      <name val="Verdana"/>
      <family val="2"/>
    </font>
    <font>
      <b/>
      <sz val="20"/>
      <name val="Arial"/>
      <family val="2"/>
    </font>
    <font>
      <sz val="8"/>
      <color rgb="FF00B0F0"/>
      <name val="Verdana"/>
      <family val="2"/>
    </font>
    <font>
      <b/>
      <sz val="8"/>
      <color rgb="FF00B0F0"/>
      <name val="Arial"/>
      <family val="2"/>
    </font>
    <font>
      <sz val="8"/>
      <color rgb="FF33CC33"/>
      <name val="Verdana"/>
      <family val="2"/>
    </font>
    <font>
      <b/>
      <sz val="8"/>
      <color rgb="FF33CC33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8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theme="3" tint="0.59996337778862885"/>
      </left>
      <right style="medium">
        <color theme="3" tint="0.59996337778862885"/>
      </right>
      <top style="medium">
        <color theme="3" tint="0.59996337778862885"/>
      </top>
      <bottom style="medium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0.59996337778862885"/>
      </left>
      <right/>
      <top style="medium">
        <color theme="3" tint="0.59996337778862885"/>
      </top>
      <bottom style="medium">
        <color theme="3" tint="0.59996337778862885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left" textRotation="90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0" fontId="2" fillId="2" borderId="0" xfId="0" applyFont="1" applyFill="1" applyBorder="1" applyAlignment="1">
      <alignment wrapText="1"/>
    </xf>
    <xf numFmtId="0" fontId="5" fillId="2" borderId="0" xfId="0" applyFont="1" applyFill="1" applyBorder="1" applyAlignment="1"/>
    <xf numFmtId="0" fontId="6" fillId="2" borderId="0" xfId="0" applyFont="1" applyFill="1" applyBorder="1" applyAlignment="1">
      <alignment wrapText="1"/>
    </xf>
    <xf numFmtId="0" fontId="2" fillId="2" borderId="0" xfId="0" applyFont="1" applyFill="1" applyBorder="1"/>
    <xf numFmtId="0" fontId="8" fillId="2" borderId="0" xfId="0" applyFont="1" applyFill="1" applyBorder="1" applyAlignment="1"/>
    <xf numFmtId="0" fontId="9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/>
    <xf numFmtId="0" fontId="11" fillId="3" borderId="0" xfId="0" applyFont="1" applyFill="1" applyBorder="1" applyAlignment="1"/>
    <xf numFmtId="0" fontId="12" fillId="2" borderId="0" xfId="0" applyFont="1" applyFill="1" applyBorder="1" applyAlignment="1">
      <alignment vertical="top"/>
    </xf>
    <xf numFmtId="0" fontId="2" fillId="0" borderId="0" xfId="0" applyFont="1" applyBorder="1" applyAlignment="1">
      <alignment wrapText="1"/>
    </xf>
    <xf numFmtId="0" fontId="12" fillId="2" borderId="0" xfId="0" applyFont="1" applyFill="1" applyBorder="1" applyAlignment="1"/>
    <xf numFmtId="0" fontId="7" fillId="2" borderId="0" xfId="0" applyFont="1" applyFill="1" applyBorder="1" applyAlignment="1"/>
    <xf numFmtId="0" fontId="13" fillId="2" borderId="0" xfId="0" applyFont="1" applyFill="1" applyBorder="1" applyAlignment="1"/>
    <xf numFmtId="0" fontId="14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vertical="top"/>
    </xf>
    <xf numFmtId="0" fontId="15" fillId="2" borderId="0" xfId="0" applyFont="1" applyFill="1" applyBorder="1" applyAlignment="1"/>
    <xf numFmtId="0" fontId="16" fillId="2" borderId="0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wrapText="1"/>
    </xf>
    <xf numFmtId="0" fontId="16" fillId="2" borderId="0" xfId="0" applyFont="1" applyFill="1" applyBorder="1" applyAlignment="1">
      <alignment vertical="top"/>
    </xf>
    <xf numFmtId="164" fontId="2" fillId="0" borderId="0" xfId="0" applyNumberFormat="1" applyFont="1" applyBorder="1" applyAlignment="1">
      <alignment horizontal="left"/>
    </xf>
    <xf numFmtId="0" fontId="1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/>
    <xf numFmtId="0" fontId="18" fillId="2" borderId="0" xfId="0" applyFont="1" applyFill="1" applyBorder="1" applyAlignment="1">
      <alignment horizontal="left" textRotation="90"/>
    </xf>
    <xf numFmtId="0" fontId="1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/>
    </xf>
    <xf numFmtId="164" fontId="1" fillId="2" borderId="0" xfId="0" applyNumberFormat="1" applyFont="1" applyFill="1" applyBorder="1" applyAlignment="1">
      <alignment horizontal="left"/>
    </xf>
    <xf numFmtId="0" fontId="18" fillId="2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top" wrapText="1"/>
    </xf>
    <xf numFmtId="164" fontId="19" fillId="2" borderId="2" xfId="0" applyNumberFormat="1" applyFont="1" applyFill="1" applyBorder="1" applyAlignment="1">
      <alignment horizontal="left"/>
    </xf>
    <xf numFmtId="164" fontId="19" fillId="2" borderId="1" xfId="0" applyNumberFormat="1" applyFont="1" applyFill="1" applyBorder="1" applyAlignment="1">
      <alignment horizontal="left" vertical="top"/>
    </xf>
    <xf numFmtId="164" fontId="19" fillId="2" borderId="3" xfId="0" applyNumberFormat="1" applyFont="1" applyFill="1" applyBorder="1" applyAlignment="1">
      <alignment horizontal="left" vertical="top"/>
    </xf>
    <xf numFmtId="2" fontId="19" fillId="2" borderId="1" xfId="0" applyNumberFormat="1" applyFont="1" applyFill="1" applyBorder="1" applyAlignment="1">
      <alignment horizontal="left" vertical="top"/>
    </xf>
    <xf numFmtId="2" fontId="19" fillId="2" borderId="3" xfId="0" applyNumberFormat="1" applyFont="1" applyFill="1" applyBorder="1" applyAlignment="1">
      <alignment horizontal="left" vertical="top"/>
    </xf>
    <xf numFmtId="0" fontId="17" fillId="0" borderId="0" xfId="0" applyFont="1"/>
    <xf numFmtId="0" fontId="0" fillId="0" borderId="0" xfId="0" applyAlignment="1">
      <alignment wrapText="1"/>
    </xf>
    <xf numFmtId="2" fontId="0" fillId="0" borderId="0" xfId="0" applyNumberFormat="1"/>
    <xf numFmtId="2" fontId="0" fillId="4" borderId="0" xfId="0" applyNumberFormat="1" applyFill="1"/>
    <xf numFmtId="0" fontId="0" fillId="4" borderId="0" xfId="0" applyFill="1"/>
    <xf numFmtId="164" fontId="0" fillId="0" borderId="0" xfId="0" applyNumberFormat="1"/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2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'Työkalun toiminnot'!$D$9</c:f>
              <c:strCache>
                <c:ptCount val="1"/>
                <c:pt idx="0">
                  <c:v>TRIF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'Työkalun toiminnot'!$C$10:$C$21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'Työkalun toiminnot'!$D$10:$D$21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8-4731-9D37-1F885AD47BEF}"/>
            </c:ext>
          </c:extLst>
        </c:ser>
        <c:ser>
          <c:idx val="1"/>
          <c:order val="1"/>
          <c:tx>
            <c:strRef>
              <c:f>'Työkalun toiminnot'!$E$9</c:f>
              <c:strCache>
                <c:ptCount val="1"/>
                <c:pt idx="0">
                  <c:v>LTIF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'Työkalun toiminnot'!$C$10:$C$21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'Työkalun toiminnot'!$E$10:$E$21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8-4731-9D37-1F885AD47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5472367"/>
        <c:axId val="1195471535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'Työkalun toiminnot'!$F$9</c15:sqref>
                        </c15:formulaRef>
                      </c:ext>
                    </c:extLst>
                    <c:strCache>
                      <c:ptCount val="1"/>
                      <c:pt idx="0">
                        <c:v>SR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'Työkalun toiminnot'!$C$10:$C$21</c15:sqref>
                        </c15:formulaRef>
                      </c:ext>
                    </c:extLst>
                    <c:strCache>
                      <c:ptCount val="12"/>
                      <c:pt idx="0">
                        <c:v>Tammikuu</c:v>
                      </c:pt>
                      <c:pt idx="1">
                        <c:v>Helmikuu</c:v>
                      </c:pt>
                      <c:pt idx="2">
                        <c:v>Maaliskuu</c:v>
                      </c:pt>
                      <c:pt idx="3">
                        <c:v>Huhtikuu</c:v>
                      </c:pt>
                      <c:pt idx="4">
                        <c:v>Toukokuu</c:v>
                      </c:pt>
                      <c:pt idx="5">
                        <c:v>Kesäkuu</c:v>
                      </c:pt>
                      <c:pt idx="6">
                        <c:v>Heinäkuu</c:v>
                      </c:pt>
                      <c:pt idx="7">
                        <c:v>Elokuu</c:v>
                      </c:pt>
                      <c:pt idx="8">
                        <c:v>Syyskuu</c:v>
                      </c:pt>
                      <c:pt idx="9">
                        <c:v>Lokakuu</c:v>
                      </c:pt>
                      <c:pt idx="10">
                        <c:v>Marraskuu</c:v>
                      </c:pt>
                      <c:pt idx="11">
                        <c:v>Joulukuu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'Työkalun toiminnot'!$F$10:$F$21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3D8-4731-9D37-1F885AD47BE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'Työkalun toiminnot'!$G$9</c15:sqref>
                        </c15:formulaRef>
                      </c:ext>
                    </c:extLst>
                    <c:strCache>
                      <c:ptCount val="1"/>
                      <c:pt idx="0">
                        <c:v>Havainto
taajuus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'Työkalun toiminnot'!$C$10:$C$21</c15:sqref>
                        </c15:formulaRef>
                      </c:ext>
                    </c:extLst>
                    <c:strCache>
                      <c:ptCount val="12"/>
                      <c:pt idx="0">
                        <c:v>Tammikuu</c:v>
                      </c:pt>
                      <c:pt idx="1">
                        <c:v>Helmikuu</c:v>
                      </c:pt>
                      <c:pt idx="2">
                        <c:v>Maaliskuu</c:v>
                      </c:pt>
                      <c:pt idx="3">
                        <c:v>Huhtikuu</c:v>
                      </c:pt>
                      <c:pt idx="4">
                        <c:v>Toukokuu</c:v>
                      </c:pt>
                      <c:pt idx="5">
                        <c:v>Kesäkuu</c:v>
                      </c:pt>
                      <c:pt idx="6">
                        <c:v>Heinäkuu</c:v>
                      </c:pt>
                      <c:pt idx="7">
                        <c:v>Elokuu</c:v>
                      </c:pt>
                      <c:pt idx="8">
                        <c:v>Syyskuu</c:v>
                      </c:pt>
                      <c:pt idx="9">
                        <c:v>Lokakuu</c:v>
                      </c:pt>
                      <c:pt idx="10">
                        <c:v>Marraskuu</c:v>
                      </c:pt>
                      <c:pt idx="11">
                        <c:v>Joulukuu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'Työkalun toiminnot'!$G$10:$G$21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3D8-4731-9D37-1F885AD47BEF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'Työkalun toiminnot'!$H$9</c15:sqref>
                        </c15:formulaRef>
                      </c:ext>
                    </c:extLst>
                    <c:strCache>
                      <c:ptCount val="1"/>
                      <c:pt idx="0">
                        <c:v>Koulutus/
työtunnit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'Työkalun toiminnot'!$C$10:$C$21</c15:sqref>
                        </c15:formulaRef>
                      </c:ext>
                    </c:extLst>
                    <c:strCache>
                      <c:ptCount val="12"/>
                      <c:pt idx="0">
                        <c:v>Tammikuu</c:v>
                      </c:pt>
                      <c:pt idx="1">
                        <c:v>Helmikuu</c:v>
                      </c:pt>
                      <c:pt idx="2">
                        <c:v>Maaliskuu</c:v>
                      </c:pt>
                      <c:pt idx="3">
                        <c:v>Huhtikuu</c:v>
                      </c:pt>
                      <c:pt idx="4">
                        <c:v>Toukokuu</c:v>
                      </c:pt>
                      <c:pt idx="5">
                        <c:v>Kesäkuu</c:v>
                      </c:pt>
                      <c:pt idx="6">
                        <c:v>Heinäkuu</c:v>
                      </c:pt>
                      <c:pt idx="7">
                        <c:v>Elokuu</c:v>
                      </c:pt>
                      <c:pt idx="8">
                        <c:v>Syyskuu</c:v>
                      </c:pt>
                      <c:pt idx="9">
                        <c:v>Lokakuu</c:v>
                      </c:pt>
                      <c:pt idx="10">
                        <c:v>Marraskuu</c:v>
                      </c:pt>
                      <c:pt idx="11">
                        <c:v>Joulukuu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'Työkalun toiminnot'!$H$10:$H$21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3D8-4731-9D37-1F885AD47BEF}"/>
                  </c:ext>
                </c:extLst>
              </c15:ser>
            </c15:filteredLineSeries>
          </c:ext>
        </c:extLst>
      </c:lineChart>
      <c:catAx>
        <c:axId val="1195472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195471535"/>
        <c:crosses val="autoZero"/>
        <c:auto val="1"/>
        <c:lblAlgn val="ctr"/>
        <c:lblOffset val="100"/>
        <c:noMultiLvlLbl val="0"/>
      </c:catAx>
      <c:valAx>
        <c:axId val="1195471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1954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SEP!$I$4</c:f>
              <c:strCache>
                <c:ptCount val="1"/>
                <c:pt idx="0">
                  <c:v>TRIF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SEP!$B$5:$B$14</c:f>
              <c:strCache>
                <c:ptCount val="10"/>
                <c:pt idx="0">
                  <c:v>Toimipiste / alue 1</c:v>
                </c:pt>
                <c:pt idx="1">
                  <c:v>Toimipiste / alue 2</c:v>
                </c:pt>
                <c:pt idx="2">
                  <c:v>Toimipiste / alue 3</c:v>
                </c:pt>
                <c:pt idx="3">
                  <c:v>Toimipiste / alue 4</c:v>
                </c:pt>
                <c:pt idx="4">
                  <c:v>Toimipiste / alue 5</c:v>
                </c:pt>
                <c:pt idx="5">
                  <c:v>Toimipiste / alue 6</c:v>
                </c:pt>
                <c:pt idx="6">
                  <c:v>Toimipiste / alue 7</c:v>
                </c:pt>
                <c:pt idx="7">
                  <c:v>Toimipiste / alue 8</c:v>
                </c:pt>
                <c:pt idx="8">
                  <c:v>Toimipiste / alue 9</c:v>
                </c:pt>
                <c:pt idx="9">
                  <c:v>Toimipiste / alue 10</c:v>
                </c:pt>
              </c:strCache>
            </c:strRef>
          </c:cat>
          <c:val>
            <c:numRef>
              <c:f>SEP!$I$5:$I$14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7D11-4D71-999E-56D8B2741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8713055"/>
        <c:axId val="8886889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SEP!$J$4</c15:sqref>
                        </c15:formulaRef>
                      </c:ext>
                    </c:extLst>
                    <c:strCache>
                      <c:ptCount val="1"/>
                      <c:pt idx="0">
                        <c:v>LTIF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SEP!$B$5:$B$14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SEP!$J$5:$J$14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D11-4D71-999E-56D8B2741C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SEP!$K$4</c15:sqref>
                        </c15:formulaRef>
                      </c:ext>
                    </c:extLst>
                    <c:strCache>
                      <c:ptCount val="1"/>
                      <c:pt idx="0">
                        <c:v>SR vakavuus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SEP!$B$5:$B$14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SEP!$K$5:$K$14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D11-4D71-999E-56D8B2741C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SEP!$L$4</c15:sqref>
                        </c15:formulaRef>
                      </c:ext>
                    </c:extLst>
                    <c:strCache>
                      <c:ptCount val="1"/>
                      <c:pt idx="0">
                        <c:v>Vaaratilanne-ilmoitukset/ 10 000 työtuntia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SEP!$B$5:$B$14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SEP!$L$5:$L$14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D11-4D71-999E-56D8B2741CD6}"/>
                  </c:ext>
                </c:extLst>
              </c15:ser>
            </c15:filteredBarSeries>
          </c:ext>
        </c:extLst>
      </c:barChart>
      <c:catAx>
        <c:axId val="88871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688927"/>
        <c:crosses val="autoZero"/>
        <c:auto val="1"/>
        <c:lblAlgn val="ctr"/>
        <c:lblOffset val="100"/>
        <c:noMultiLvlLbl val="0"/>
      </c:catAx>
      <c:valAx>
        <c:axId val="88868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713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OCT!$I$4</c:f>
              <c:strCache>
                <c:ptCount val="1"/>
                <c:pt idx="0">
                  <c:v>TRIF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OCT!$B$5:$B$14</c:f>
              <c:strCache>
                <c:ptCount val="10"/>
                <c:pt idx="0">
                  <c:v>Toimipiste / alue 1</c:v>
                </c:pt>
                <c:pt idx="1">
                  <c:v>Toimipiste / alue 2</c:v>
                </c:pt>
                <c:pt idx="2">
                  <c:v>Toimipiste / alue 3</c:v>
                </c:pt>
                <c:pt idx="3">
                  <c:v>Toimipiste / alue 4</c:v>
                </c:pt>
                <c:pt idx="4">
                  <c:v>Toimipiste / alue 5</c:v>
                </c:pt>
                <c:pt idx="5">
                  <c:v>Toimipiste / alue 6</c:v>
                </c:pt>
                <c:pt idx="6">
                  <c:v>Toimipiste / alue 7</c:v>
                </c:pt>
                <c:pt idx="7">
                  <c:v>Toimipiste / alue 8</c:v>
                </c:pt>
                <c:pt idx="8">
                  <c:v>Toimipiste / alue 9</c:v>
                </c:pt>
                <c:pt idx="9">
                  <c:v>Toimipiste / alue 10</c:v>
                </c:pt>
              </c:strCache>
            </c:strRef>
          </c:cat>
          <c:val>
            <c:numRef>
              <c:f>OCT!$I$5:$I$14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0A04-4901-A55F-0055D5050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8713055"/>
        <c:axId val="8886889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OCT!$J$4</c15:sqref>
                        </c15:formulaRef>
                      </c:ext>
                    </c:extLst>
                    <c:strCache>
                      <c:ptCount val="1"/>
                      <c:pt idx="0">
                        <c:v>LTIF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OCT!$B$5:$B$14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OCT!$J$5:$J$14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A04-4901-A55F-0055D5050EC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OCT!$K$4</c15:sqref>
                        </c15:formulaRef>
                      </c:ext>
                    </c:extLst>
                    <c:strCache>
                      <c:ptCount val="1"/>
                      <c:pt idx="0">
                        <c:v>SR vakavuus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OCT!$B$5:$B$14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OCT!$K$5:$K$14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A04-4901-A55F-0055D5050EC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OCT!$L$4</c15:sqref>
                        </c15:formulaRef>
                      </c:ext>
                    </c:extLst>
                    <c:strCache>
                      <c:ptCount val="1"/>
                      <c:pt idx="0">
                        <c:v>Vaaratilanne-ilmoitukset/ 10 000 työtuntia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OCT!$B$5:$B$14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OCT!$L$5:$L$14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A04-4901-A55F-0055D5050EC5}"/>
                  </c:ext>
                </c:extLst>
              </c15:ser>
            </c15:filteredBarSeries>
          </c:ext>
        </c:extLst>
      </c:barChart>
      <c:catAx>
        <c:axId val="88871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688927"/>
        <c:crosses val="autoZero"/>
        <c:auto val="1"/>
        <c:lblAlgn val="ctr"/>
        <c:lblOffset val="100"/>
        <c:noMultiLvlLbl val="0"/>
      </c:catAx>
      <c:valAx>
        <c:axId val="88868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713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NOV!$J$4</c:f>
              <c:strCache>
                <c:ptCount val="1"/>
                <c:pt idx="0">
                  <c:v>LTIF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NOV!$B$5:$B$14</c:f>
              <c:strCache>
                <c:ptCount val="10"/>
                <c:pt idx="0">
                  <c:v>Toimipiste / alue 1</c:v>
                </c:pt>
                <c:pt idx="1">
                  <c:v>Toimipiste / alue 2</c:v>
                </c:pt>
                <c:pt idx="2">
                  <c:v>Toimipiste / alue 3</c:v>
                </c:pt>
                <c:pt idx="3">
                  <c:v>Toimipiste / alue 4</c:v>
                </c:pt>
                <c:pt idx="4">
                  <c:v>Toimipiste / alue 5</c:v>
                </c:pt>
                <c:pt idx="5">
                  <c:v>Toimipiste / alue 6</c:v>
                </c:pt>
                <c:pt idx="6">
                  <c:v>Toimipiste / alue 7</c:v>
                </c:pt>
                <c:pt idx="7">
                  <c:v>Toimipiste / alue 8</c:v>
                </c:pt>
                <c:pt idx="8">
                  <c:v>Toimipiste / alue 9</c:v>
                </c:pt>
                <c:pt idx="9">
                  <c:v>Toimipiste / alue 10</c:v>
                </c:pt>
              </c:strCache>
            </c:strRef>
          </c:cat>
          <c:val>
            <c:numRef>
              <c:f>NOV!$J$5:$J$14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F68D-4A34-B88A-C169ABB5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8713055"/>
        <c:axId val="8886889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NOV!$I$4</c15:sqref>
                        </c15:formulaRef>
                      </c:ext>
                    </c:extLst>
                    <c:strCache>
                      <c:ptCount val="1"/>
                      <c:pt idx="0">
                        <c:v>TRIF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NOV!$B$5:$B$14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NOV!$I$5:$I$14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68D-4A34-B88A-C169ABB5148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NOV!$K$4</c15:sqref>
                        </c15:formulaRef>
                      </c:ext>
                    </c:extLst>
                    <c:strCache>
                      <c:ptCount val="1"/>
                      <c:pt idx="0">
                        <c:v>SR vakavuus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NOV!$B$5:$B$14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NOV!$K$5:$K$14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68D-4A34-B88A-C169ABB5148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NOV!$L$4</c15:sqref>
                        </c15:formulaRef>
                      </c:ext>
                    </c:extLst>
                    <c:strCache>
                      <c:ptCount val="1"/>
                      <c:pt idx="0">
                        <c:v>Vaaratilanne-ilmoitukset/ 10 000 työtuntia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NOV!$B$5:$B$14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NOV!$L$5:$L$14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68D-4A34-B88A-C169ABB5148B}"/>
                  </c:ext>
                </c:extLst>
              </c15:ser>
            </c15:filteredBarSeries>
          </c:ext>
        </c:extLst>
      </c:barChart>
      <c:catAx>
        <c:axId val="88871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688927"/>
        <c:crosses val="autoZero"/>
        <c:auto val="1"/>
        <c:lblAlgn val="ctr"/>
        <c:lblOffset val="100"/>
        <c:noMultiLvlLbl val="0"/>
      </c:catAx>
      <c:valAx>
        <c:axId val="88868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713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DEC!$I$4</c:f>
              <c:strCache>
                <c:ptCount val="1"/>
                <c:pt idx="0">
                  <c:v>TRIF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DEC!$B$5:$B$14</c:f>
              <c:strCache>
                <c:ptCount val="10"/>
                <c:pt idx="0">
                  <c:v>Toimipiste / alue 1</c:v>
                </c:pt>
                <c:pt idx="1">
                  <c:v>Toimipiste / alue 2</c:v>
                </c:pt>
                <c:pt idx="2">
                  <c:v>Toimipiste / alue 3</c:v>
                </c:pt>
                <c:pt idx="3">
                  <c:v>Toimipiste / alue 4</c:v>
                </c:pt>
                <c:pt idx="4">
                  <c:v>Toimipiste / alue 5</c:v>
                </c:pt>
                <c:pt idx="5">
                  <c:v>Toimipiste / alue 6</c:v>
                </c:pt>
                <c:pt idx="6">
                  <c:v>Toimipiste / alue 7</c:v>
                </c:pt>
                <c:pt idx="7">
                  <c:v>Toimipiste / alue 8</c:v>
                </c:pt>
                <c:pt idx="8">
                  <c:v>Toimipiste / alue 9</c:v>
                </c:pt>
                <c:pt idx="9">
                  <c:v>Toimipiste / alue 10</c:v>
                </c:pt>
              </c:strCache>
            </c:strRef>
          </c:cat>
          <c:val>
            <c:numRef>
              <c:f>DEC!$I$5:$I$14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CB71-48A3-98ED-BA3E09FFA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8713055"/>
        <c:axId val="8886889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DEC!$J$4</c15:sqref>
                        </c15:formulaRef>
                      </c:ext>
                    </c:extLst>
                    <c:strCache>
                      <c:ptCount val="1"/>
                      <c:pt idx="0">
                        <c:v>LTIF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DEC!$B$5:$B$14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DEC!$J$5:$J$14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B71-48A3-98ED-BA3E09FFA71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DEC!$K$4</c15:sqref>
                        </c15:formulaRef>
                      </c:ext>
                    </c:extLst>
                    <c:strCache>
                      <c:ptCount val="1"/>
                      <c:pt idx="0">
                        <c:v>SR vakavuus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DEC!$B$5:$B$14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DEC!$K$5:$K$14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B71-48A3-98ED-BA3E09FFA71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DEC!$L$4</c15:sqref>
                        </c15:formulaRef>
                      </c:ext>
                    </c:extLst>
                    <c:strCache>
                      <c:ptCount val="1"/>
                      <c:pt idx="0">
                        <c:v>Vaaratilanne-ilmoitukset/ 10 000 työtuntia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DEC!$B$5:$B$14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DEC!$L$5:$L$14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B71-48A3-98ED-BA3E09FFA71F}"/>
                  </c:ext>
                </c:extLst>
              </c15:ser>
            </c15:filteredBarSeries>
          </c:ext>
        </c:extLst>
      </c:barChart>
      <c:catAx>
        <c:axId val="88871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688927"/>
        <c:crosses val="autoZero"/>
        <c:auto val="1"/>
        <c:lblAlgn val="ctr"/>
        <c:lblOffset val="100"/>
        <c:noMultiLvlLbl val="0"/>
      </c:catAx>
      <c:valAx>
        <c:axId val="88868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713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JAN!$J$4</c:f>
              <c:strCache>
                <c:ptCount val="1"/>
                <c:pt idx="0">
                  <c:v>LTIF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JAN!$B$5:$B$14</c:f>
              <c:strCache>
                <c:ptCount val="10"/>
                <c:pt idx="0">
                  <c:v>Toimipiste / alue 1</c:v>
                </c:pt>
                <c:pt idx="1">
                  <c:v>Toimipiste / alue 2</c:v>
                </c:pt>
                <c:pt idx="2">
                  <c:v>Toimipiste / alue 3</c:v>
                </c:pt>
                <c:pt idx="3">
                  <c:v>Toimipiste / alue 4</c:v>
                </c:pt>
                <c:pt idx="4">
                  <c:v>Toimipiste / alue 5</c:v>
                </c:pt>
                <c:pt idx="5">
                  <c:v>Toimipiste / alue 6</c:v>
                </c:pt>
                <c:pt idx="6">
                  <c:v>Toimipiste / alue 7</c:v>
                </c:pt>
                <c:pt idx="7">
                  <c:v>Toimipiste / alue 8</c:v>
                </c:pt>
                <c:pt idx="8">
                  <c:v>Toimipiste / alue 9</c:v>
                </c:pt>
                <c:pt idx="9">
                  <c:v>Toimipiste / alue 10</c:v>
                </c:pt>
              </c:strCache>
              <c:extLst xmlns:c15="http://schemas.microsoft.com/office/drawing/2012/chart"/>
            </c:strRef>
          </c:cat>
          <c:val>
            <c:numRef>
              <c:f>JAN!$J$5:$J$14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FDAD-4C24-A6A5-B4093DBE7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8713055"/>
        <c:axId val="8886889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JAN!$I$4</c15:sqref>
                        </c15:formulaRef>
                      </c:ext>
                    </c:extLst>
                    <c:strCache>
                      <c:ptCount val="1"/>
                      <c:pt idx="0">
                        <c:v>TRIF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JAN!$B$5:$B$14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JAN!$I$5:$I$14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DAD-4C24-A6A5-B4093DBE70F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JAN!$K$4</c15:sqref>
                        </c15:formulaRef>
                      </c:ext>
                    </c:extLst>
                    <c:strCache>
                      <c:ptCount val="1"/>
                      <c:pt idx="0">
                        <c:v>SR vakavuus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JAN!$B$5:$B$14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JAN!$K$5:$K$14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DAD-4C24-A6A5-B4093DBE70F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JAN!$L$4</c15:sqref>
                        </c15:formulaRef>
                      </c:ext>
                    </c:extLst>
                    <c:strCache>
                      <c:ptCount val="1"/>
                      <c:pt idx="0">
                        <c:v>Vaaratilanne-ilmoitukset/ 10 000 työtuntia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JAN!$B$5:$B$14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JAN!$L$5:$L$14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DAD-4C24-A6A5-B4093DBE70F6}"/>
                  </c:ext>
                </c:extLst>
              </c15:ser>
            </c15:filteredBarSeries>
          </c:ext>
        </c:extLst>
      </c:barChart>
      <c:catAx>
        <c:axId val="88871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688927"/>
        <c:crosses val="autoZero"/>
        <c:auto val="1"/>
        <c:lblAlgn val="ctr"/>
        <c:lblOffset val="100"/>
        <c:noMultiLvlLbl val="0"/>
      </c:catAx>
      <c:valAx>
        <c:axId val="88868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713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FEB!$L$4</c:f>
              <c:strCache>
                <c:ptCount val="1"/>
                <c:pt idx="0">
                  <c:v>Vaaratilanne-ilmoitukset/ 10 000 työtuntia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FEB!$B$5:$B$14</c:f>
              <c:strCache>
                <c:ptCount val="10"/>
                <c:pt idx="0">
                  <c:v>Toimipiste / alue 1</c:v>
                </c:pt>
                <c:pt idx="1">
                  <c:v>Toimipiste / alue 2</c:v>
                </c:pt>
                <c:pt idx="2">
                  <c:v>Toimipiste / alue 3</c:v>
                </c:pt>
                <c:pt idx="3">
                  <c:v>Toimipiste / alue 4</c:v>
                </c:pt>
                <c:pt idx="4">
                  <c:v>Toimipiste / alue 5</c:v>
                </c:pt>
                <c:pt idx="5">
                  <c:v>Toimipiste / alue 6</c:v>
                </c:pt>
                <c:pt idx="6">
                  <c:v>Toimipiste / alue 7</c:v>
                </c:pt>
                <c:pt idx="7">
                  <c:v>Toimipiste / alue 8</c:v>
                </c:pt>
                <c:pt idx="8">
                  <c:v>Toimipiste / alue 9</c:v>
                </c:pt>
                <c:pt idx="9">
                  <c:v>Toimipiste / alue 10</c:v>
                </c:pt>
              </c:strCache>
            </c:strRef>
          </c:cat>
          <c:val>
            <c:numRef>
              <c:f>FEB!$L$5:$L$14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C937-423F-98AF-6C165E536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8713055"/>
        <c:axId val="8886889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FEB!$I$4</c15:sqref>
                        </c15:formulaRef>
                      </c:ext>
                    </c:extLst>
                    <c:strCache>
                      <c:ptCount val="1"/>
                      <c:pt idx="0">
                        <c:v>TRIF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FEB!$B$5:$B$14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FEB!$I$5:$I$14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937-423F-98AF-6C165E536B6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FEB!$J$4</c15:sqref>
                        </c15:formulaRef>
                      </c:ext>
                    </c:extLst>
                    <c:strCache>
                      <c:ptCount val="1"/>
                      <c:pt idx="0">
                        <c:v>LTIF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FEB!$J$5:$J$14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937-423F-98AF-6C165E536B6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FEB!$K$4</c15:sqref>
                        </c15:formulaRef>
                      </c:ext>
                    </c:extLst>
                    <c:strCache>
                      <c:ptCount val="1"/>
                      <c:pt idx="0">
                        <c:v>SR vakavuus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FEB!$K$5:$K$14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937-423F-98AF-6C165E536B6E}"/>
                  </c:ext>
                </c:extLst>
              </c15:ser>
            </c15:filteredBarSeries>
          </c:ext>
        </c:extLst>
      </c:barChart>
      <c:catAx>
        <c:axId val="88871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688927"/>
        <c:crosses val="autoZero"/>
        <c:auto val="1"/>
        <c:lblAlgn val="ctr"/>
        <c:lblOffset val="100"/>
        <c:noMultiLvlLbl val="0"/>
      </c:catAx>
      <c:valAx>
        <c:axId val="88868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713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MAR!$I$4</c:f>
              <c:strCache>
                <c:ptCount val="1"/>
                <c:pt idx="0">
                  <c:v>TRIF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MAR!$B$5:$B$14</c:f>
              <c:strCache>
                <c:ptCount val="10"/>
                <c:pt idx="0">
                  <c:v>Toimipiste / alue 1</c:v>
                </c:pt>
                <c:pt idx="1">
                  <c:v>Toimipiste / alue 2</c:v>
                </c:pt>
                <c:pt idx="2">
                  <c:v>Toimipiste / alue 3</c:v>
                </c:pt>
                <c:pt idx="3">
                  <c:v>Toimipiste / alue 4</c:v>
                </c:pt>
                <c:pt idx="4">
                  <c:v>Toimipiste / alue 5</c:v>
                </c:pt>
                <c:pt idx="5">
                  <c:v>Toimipiste / alue 6</c:v>
                </c:pt>
                <c:pt idx="6">
                  <c:v>Toimipiste / alue 7</c:v>
                </c:pt>
                <c:pt idx="7">
                  <c:v>Toimipiste / alue 8</c:v>
                </c:pt>
                <c:pt idx="8">
                  <c:v>Toimipiste / alue 9</c:v>
                </c:pt>
                <c:pt idx="9">
                  <c:v>Toimipiste / alue 10</c:v>
                </c:pt>
              </c:strCache>
            </c:strRef>
          </c:cat>
          <c:val>
            <c:numRef>
              <c:f>MAR!$I$5:$I$14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1-43CA-AABA-BA9110E4E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8713055"/>
        <c:axId val="8886889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MAR!$J$4</c15:sqref>
                        </c15:formulaRef>
                      </c:ext>
                    </c:extLst>
                    <c:strCache>
                      <c:ptCount val="1"/>
                      <c:pt idx="0">
                        <c:v>LTIF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MAR!$B$5:$B$14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MAR!$J$5:$J$14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AE1-43CA-AABA-BA9110E4ED5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MAR!$K$4</c15:sqref>
                        </c15:formulaRef>
                      </c:ext>
                    </c:extLst>
                    <c:strCache>
                      <c:ptCount val="1"/>
                      <c:pt idx="0">
                        <c:v>SR vakavuus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MAR!$K$5:$K$14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AE1-43CA-AABA-BA9110E4ED5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MAR!$L$4</c15:sqref>
                        </c15:formulaRef>
                      </c:ext>
                    </c:extLst>
                    <c:strCache>
                      <c:ptCount val="1"/>
                      <c:pt idx="0">
                        <c:v>Vaaratilanne-ilmoitukset/ 10 000 työtuntia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MAR!$L$5:$L$14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AE1-43CA-AABA-BA9110E4ED5B}"/>
                  </c:ext>
                </c:extLst>
              </c15:ser>
            </c15:filteredBarSeries>
          </c:ext>
        </c:extLst>
      </c:barChart>
      <c:catAx>
        <c:axId val="88871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688927"/>
        <c:crosses val="autoZero"/>
        <c:auto val="1"/>
        <c:lblAlgn val="ctr"/>
        <c:lblOffset val="100"/>
        <c:noMultiLvlLbl val="0"/>
      </c:catAx>
      <c:valAx>
        <c:axId val="88868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713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APR!$K$4</c:f>
              <c:strCache>
                <c:ptCount val="1"/>
                <c:pt idx="0">
                  <c:v>SR vakavuus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APR!$B$5:$B$14</c:f>
              <c:strCache>
                <c:ptCount val="10"/>
                <c:pt idx="0">
                  <c:v>Toimipiste / alue 1</c:v>
                </c:pt>
                <c:pt idx="1">
                  <c:v>Toimipiste / alue 2</c:v>
                </c:pt>
                <c:pt idx="2">
                  <c:v>Toimipiste / alue 3</c:v>
                </c:pt>
                <c:pt idx="3">
                  <c:v>Toimipiste / alue 4</c:v>
                </c:pt>
                <c:pt idx="4">
                  <c:v>Toimipiste / alue 5</c:v>
                </c:pt>
                <c:pt idx="5">
                  <c:v>Toimipiste / alue 6</c:v>
                </c:pt>
                <c:pt idx="6">
                  <c:v>Toimipiste / alue 7</c:v>
                </c:pt>
                <c:pt idx="7">
                  <c:v>Toimipiste / alue 8</c:v>
                </c:pt>
                <c:pt idx="8">
                  <c:v>Toimipiste / alue 9</c:v>
                </c:pt>
                <c:pt idx="9">
                  <c:v>Toimipiste / alue 10</c:v>
                </c:pt>
              </c:strCache>
            </c:strRef>
          </c:cat>
          <c:val>
            <c:numRef>
              <c:f>APR!$K$5:$K$14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974A-4309-9D1D-89BC78C6C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8713055"/>
        <c:axId val="8886889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APR!$I$4</c15:sqref>
                        </c15:formulaRef>
                      </c:ext>
                    </c:extLst>
                    <c:strCache>
                      <c:ptCount val="1"/>
                      <c:pt idx="0">
                        <c:v>TRIF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APR!$B$5:$B$14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APR!$I$5:$I$14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74A-4309-9D1D-89BC78C6C0D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APR!$J$4</c15:sqref>
                        </c15:formulaRef>
                      </c:ext>
                    </c:extLst>
                    <c:strCache>
                      <c:ptCount val="1"/>
                      <c:pt idx="0">
                        <c:v>LTIF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APR!$B$5:$B$14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APR!$J$5:$J$14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74A-4309-9D1D-89BC78C6C0D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APR!$L$4</c15:sqref>
                        </c15:formulaRef>
                      </c:ext>
                    </c:extLst>
                    <c:strCache>
                      <c:ptCount val="1"/>
                      <c:pt idx="0">
                        <c:v>Vaaratilanne-ilmoitukset/ 10 000 työtuntia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APR!$B$5:$B$14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APR!$L$5:$L$14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74A-4309-9D1D-89BC78C6C0DD}"/>
                  </c:ext>
                </c:extLst>
              </c15:ser>
            </c15:filteredBarSeries>
          </c:ext>
        </c:extLst>
      </c:barChart>
      <c:catAx>
        <c:axId val="88871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688927"/>
        <c:crosses val="autoZero"/>
        <c:auto val="1"/>
        <c:lblAlgn val="ctr"/>
        <c:lblOffset val="100"/>
        <c:noMultiLvlLbl val="0"/>
      </c:catAx>
      <c:valAx>
        <c:axId val="88868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713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MAY!$J$4</c:f>
              <c:strCache>
                <c:ptCount val="1"/>
                <c:pt idx="0">
                  <c:v>LTIF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MAY!$B$5:$B$14</c:f>
              <c:strCache>
                <c:ptCount val="10"/>
                <c:pt idx="0">
                  <c:v>Toimipiste / alue 1</c:v>
                </c:pt>
                <c:pt idx="1">
                  <c:v>Toimipiste / alue 2</c:v>
                </c:pt>
                <c:pt idx="2">
                  <c:v>Toimipiste / alue 3</c:v>
                </c:pt>
                <c:pt idx="3">
                  <c:v>Toimipiste / alue 4</c:v>
                </c:pt>
                <c:pt idx="4">
                  <c:v>Toimipiste / alue 5</c:v>
                </c:pt>
                <c:pt idx="5">
                  <c:v>Toimipiste / alue 6</c:v>
                </c:pt>
                <c:pt idx="6">
                  <c:v>Toimipiste / alue 7</c:v>
                </c:pt>
                <c:pt idx="7">
                  <c:v>Toimipiste / alue 8</c:v>
                </c:pt>
                <c:pt idx="8">
                  <c:v>Toimipiste / alue 9</c:v>
                </c:pt>
                <c:pt idx="9">
                  <c:v>Toimipiste / alue 10</c:v>
                </c:pt>
              </c:strCache>
            </c:strRef>
          </c:cat>
          <c:val>
            <c:numRef>
              <c:f>MAY!$J$5:$J$14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785-42C9-8BA3-014D4AAC3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8713055"/>
        <c:axId val="8886889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MAY!$I$4</c15:sqref>
                        </c15:formulaRef>
                      </c:ext>
                    </c:extLst>
                    <c:strCache>
                      <c:ptCount val="1"/>
                      <c:pt idx="0">
                        <c:v>TRIF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MAY!$B$5:$B$14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MAY!$I$5:$I$14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785-42C9-8BA3-014D4AAC3C2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MAY!$K$4</c15:sqref>
                        </c15:formulaRef>
                      </c:ext>
                    </c:extLst>
                    <c:strCache>
                      <c:ptCount val="1"/>
                      <c:pt idx="0">
                        <c:v>SR vakavuus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MAY!$B$5:$B$14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MAY!$K$5:$K$14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785-42C9-8BA3-014D4AAC3C2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MAY!$L$4</c15:sqref>
                        </c15:formulaRef>
                      </c:ext>
                    </c:extLst>
                    <c:strCache>
                      <c:ptCount val="1"/>
                      <c:pt idx="0">
                        <c:v>Vaaratilanne-ilmoitukset/ 10 000 työtuntia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MAY!$B$5:$B$14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MAY!$L$5:$L$14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785-42C9-8BA3-014D4AAC3C20}"/>
                  </c:ext>
                </c:extLst>
              </c15:ser>
            </c15:filteredBarSeries>
          </c:ext>
        </c:extLst>
      </c:barChart>
      <c:catAx>
        <c:axId val="88871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688927"/>
        <c:crosses val="autoZero"/>
        <c:auto val="1"/>
        <c:lblAlgn val="ctr"/>
        <c:lblOffset val="100"/>
        <c:noMultiLvlLbl val="0"/>
      </c:catAx>
      <c:valAx>
        <c:axId val="88868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713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JUN!$I$4</c:f>
              <c:strCache>
                <c:ptCount val="1"/>
                <c:pt idx="0">
                  <c:v>TRIF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JUN!$B$5:$B$14</c:f>
              <c:strCache>
                <c:ptCount val="10"/>
                <c:pt idx="0">
                  <c:v>Toimipiste / alue 1</c:v>
                </c:pt>
                <c:pt idx="1">
                  <c:v>Toimipiste / alue 2</c:v>
                </c:pt>
                <c:pt idx="2">
                  <c:v>Toimipiste / alue 3</c:v>
                </c:pt>
                <c:pt idx="3">
                  <c:v>Toimipiste / alue 4</c:v>
                </c:pt>
                <c:pt idx="4">
                  <c:v>Toimipiste / alue 5</c:v>
                </c:pt>
                <c:pt idx="5">
                  <c:v>Toimipiste / alue 6</c:v>
                </c:pt>
                <c:pt idx="6">
                  <c:v>Toimipiste / alue 7</c:v>
                </c:pt>
                <c:pt idx="7">
                  <c:v>Toimipiste / alue 8</c:v>
                </c:pt>
                <c:pt idx="8">
                  <c:v>Toimipiste / alue 9</c:v>
                </c:pt>
                <c:pt idx="9">
                  <c:v>Toimipiste / alue 10</c:v>
                </c:pt>
              </c:strCache>
            </c:strRef>
          </c:cat>
          <c:val>
            <c:numRef>
              <c:f>JUN!$I$5:$I$14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41F1-410F-A5BD-FCBBE0A84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8713055"/>
        <c:axId val="8886889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JUN!$J$4</c15:sqref>
                        </c15:formulaRef>
                      </c:ext>
                    </c:extLst>
                    <c:strCache>
                      <c:ptCount val="1"/>
                      <c:pt idx="0">
                        <c:v>LTIF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JUN!$B$5:$B$14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JUN!$J$5:$J$14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1F1-410F-A5BD-FCBBE0A84D4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JUN!$K$4</c15:sqref>
                        </c15:formulaRef>
                      </c:ext>
                    </c:extLst>
                    <c:strCache>
                      <c:ptCount val="1"/>
                      <c:pt idx="0">
                        <c:v>SR vakavuus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JUN!$B$5:$B$14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JUN!$K$5:$K$14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1F1-410F-A5BD-FCBBE0A84D42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JUN!$L$4</c15:sqref>
                        </c15:formulaRef>
                      </c:ext>
                    </c:extLst>
                    <c:strCache>
                      <c:ptCount val="1"/>
                      <c:pt idx="0">
                        <c:v>Vaaratilanne-ilmoitukset/ 10 000 työtuntia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JUN!$B$5:$B$14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JUN!$L$5:$L$14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1F1-410F-A5BD-FCBBE0A84D42}"/>
                  </c:ext>
                </c:extLst>
              </c15:ser>
            </c15:filteredBarSeries>
          </c:ext>
        </c:extLst>
      </c:barChart>
      <c:catAx>
        <c:axId val="88871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688927"/>
        <c:crosses val="autoZero"/>
        <c:auto val="1"/>
        <c:lblAlgn val="ctr"/>
        <c:lblOffset val="100"/>
        <c:noMultiLvlLbl val="0"/>
      </c:catAx>
      <c:valAx>
        <c:axId val="88868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713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JUL!$I$4</c:f>
              <c:strCache>
                <c:ptCount val="1"/>
                <c:pt idx="0">
                  <c:v>TRIF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JUL!$B$5:$B$14</c:f>
              <c:strCache>
                <c:ptCount val="10"/>
                <c:pt idx="0">
                  <c:v>Toimipiste / alue 1</c:v>
                </c:pt>
                <c:pt idx="1">
                  <c:v>Toimipiste / alue 2</c:v>
                </c:pt>
                <c:pt idx="2">
                  <c:v>Toimipiste / alue 3</c:v>
                </c:pt>
                <c:pt idx="3">
                  <c:v>Toimipiste / alue 4</c:v>
                </c:pt>
                <c:pt idx="4">
                  <c:v>Toimipiste / alue 5</c:v>
                </c:pt>
                <c:pt idx="5">
                  <c:v>Toimipiste / alue 6</c:v>
                </c:pt>
                <c:pt idx="6">
                  <c:v>Toimipiste / alue 7</c:v>
                </c:pt>
                <c:pt idx="7">
                  <c:v>Toimipiste / alue 8</c:v>
                </c:pt>
                <c:pt idx="8">
                  <c:v>Toimipiste / alue 9</c:v>
                </c:pt>
                <c:pt idx="9">
                  <c:v>Toimipiste / alue 10</c:v>
                </c:pt>
              </c:strCache>
            </c:strRef>
          </c:cat>
          <c:val>
            <c:numRef>
              <c:f>JUL!$I$5:$I$14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F073-4FA1-A1AE-442C51484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8713055"/>
        <c:axId val="8886889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JUL!$J$4</c15:sqref>
                        </c15:formulaRef>
                      </c:ext>
                    </c:extLst>
                    <c:strCache>
                      <c:ptCount val="1"/>
                      <c:pt idx="0">
                        <c:v>LTIF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JUL!$B$5:$B$14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JUL!$J$5:$J$14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073-4FA1-A1AE-442C514849E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JUL!$K$4</c15:sqref>
                        </c15:formulaRef>
                      </c:ext>
                    </c:extLst>
                    <c:strCache>
                      <c:ptCount val="1"/>
                      <c:pt idx="0">
                        <c:v>SR vakavuus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JUL!$B$5:$B$14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JUL!$K$5:$K$14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073-4FA1-A1AE-442C514849E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JUL!$L$4</c15:sqref>
                        </c15:formulaRef>
                      </c:ext>
                    </c:extLst>
                    <c:strCache>
                      <c:ptCount val="1"/>
                      <c:pt idx="0">
                        <c:v>Vaaratilanne-ilmoitukset/ 10 000 työtuntia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JUL!$B$5:$B$14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JUL!$L$5:$L$14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073-4FA1-A1AE-442C514849EB}"/>
                  </c:ext>
                </c:extLst>
              </c15:ser>
            </c15:filteredBarSeries>
          </c:ext>
        </c:extLst>
      </c:barChart>
      <c:catAx>
        <c:axId val="88871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688927"/>
        <c:crosses val="autoZero"/>
        <c:auto val="1"/>
        <c:lblAlgn val="ctr"/>
        <c:lblOffset val="100"/>
        <c:noMultiLvlLbl val="0"/>
      </c:catAx>
      <c:valAx>
        <c:axId val="88868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713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AUG!$I$4</c:f>
              <c:strCache>
                <c:ptCount val="1"/>
                <c:pt idx="0">
                  <c:v>TRIF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AUG!$B$5:$B$14</c:f>
              <c:strCache>
                <c:ptCount val="10"/>
                <c:pt idx="0">
                  <c:v>Toimipiste / alue 1</c:v>
                </c:pt>
                <c:pt idx="1">
                  <c:v>Toimipiste / alue 2</c:v>
                </c:pt>
                <c:pt idx="2">
                  <c:v>Toimipiste / alue 3</c:v>
                </c:pt>
                <c:pt idx="3">
                  <c:v>Toimipiste / alue 4</c:v>
                </c:pt>
                <c:pt idx="4">
                  <c:v>Toimipiste / alue 5</c:v>
                </c:pt>
                <c:pt idx="5">
                  <c:v>Toimipiste / alue 6</c:v>
                </c:pt>
                <c:pt idx="6">
                  <c:v>Toimipiste / alue 7</c:v>
                </c:pt>
                <c:pt idx="7">
                  <c:v>Toimipiste / alue 8</c:v>
                </c:pt>
                <c:pt idx="8">
                  <c:v>Toimipiste / alue 9</c:v>
                </c:pt>
                <c:pt idx="9">
                  <c:v>Toimipiste / alue 10</c:v>
                </c:pt>
              </c:strCache>
            </c:strRef>
          </c:cat>
          <c:val>
            <c:numRef>
              <c:f>AUG!$I$5:$I$14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1C41-4386-A108-4D973D734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8713055"/>
        <c:axId val="8886889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AUG!$J$4</c15:sqref>
                        </c15:formulaRef>
                      </c:ext>
                    </c:extLst>
                    <c:strCache>
                      <c:ptCount val="1"/>
                      <c:pt idx="0">
                        <c:v>LTIF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AUG!$B$5:$B$14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AUG!$J$5:$J$14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C41-4386-A108-4D973D73493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AUG!$K$4</c15:sqref>
                        </c15:formulaRef>
                      </c:ext>
                    </c:extLst>
                    <c:strCache>
                      <c:ptCount val="1"/>
                      <c:pt idx="0">
                        <c:v>SR vakavuus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AUG!$B$5:$B$14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AUG!$K$5:$K$14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C41-4386-A108-4D973D73493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AUG!$L$4</c15:sqref>
                        </c15:formulaRef>
                      </c:ext>
                    </c:extLst>
                    <c:strCache>
                      <c:ptCount val="1"/>
                      <c:pt idx="0">
                        <c:v>Vaaratilanne-ilmoitukset/ 10 000 työtuntia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AUG!$B$5:$B$14</c15:sqref>
                        </c15:formulaRef>
                      </c:ext>
                    </c:extLst>
                    <c:strCache>
                      <c:ptCount val="10"/>
                      <c:pt idx="0">
                        <c:v>Toimipiste / alue 1</c:v>
                      </c:pt>
                      <c:pt idx="1">
                        <c:v>Toimipiste / alue 2</c:v>
                      </c:pt>
                      <c:pt idx="2">
                        <c:v>Toimipiste / alue 3</c:v>
                      </c:pt>
                      <c:pt idx="3">
                        <c:v>Toimipiste / alue 4</c:v>
                      </c:pt>
                      <c:pt idx="4">
                        <c:v>Toimipiste / alue 5</c:v>
                      </c:pt>
                      <c:pt idx="5">
                        <c:v>Toimipiste / alue 6</c:v>
                      </c:pt>
                      <c:pt idx="6">
                        <c:v>Toimipiste / alue 7</c:v>
                      </c:pt>
                      <c:pt idx="7">
                        <c:v>Toimipiste / alue 8</c:v>
                      </c:pt>
                      <c:pt idx="8">
                        <c:v>Toimipiste / alue 9</c:v>
                      </c:pt>
                      <c:pt idx="9">
                        <c:v>Toimipiste / alue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AUG!$L$5:$L$14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C41-4386-A108-4D973D73493F}"/>
                  </c:ext>
                </c:extLst>
              </c15:ser>
            </c15:filteredBarSeries>
          </c:ext>
        </c:extLst>
      </c:barChart>
      <c:catAx>
        <c:axId val="88871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688927"/>
        <c:crosses val="autoZero"/>
        <c:auto val="1"/>
        <c:lblAlgn val="ctr"/>
        <c:lblOffset val="100"/>
        <c:noMultiLvlLbl val="0"/>
      </c:catAx>
      <c:valAx>
        <c:axId val="88868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8713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2</xdr:col>
      <xdr:colOff>600075</xdr:colOff>
      <xdr:row>34</xdr:row>
      <xdr:rowOff>28511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2699B6B9-38B3-4931-87D2-AB640640A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38875"/>
          <a:ext cx="1819275" cy="1904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552450</xdr:colOff>
      <xdr:row>2</xdr:row>
      <xdr:rowOff>76136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61404822-05D6-40A3-B735-4E478B4A0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114300"/>
          <a:ext cx="1819275" cy="190436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18</xdr:row>
      <xdr:rowOff>0</xdr:rowOff>
    </xdr:from>
    <xdr:to>
      <xdr:col>12</xdr:col>
      <xdr:colOff>14171</xdr:colOff>
      <xdr:row>33</xdr:row>
      <xdr:rowOff>137913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D52F2963-E028-4F9E-9428-F9C964A13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552450</xdr:colOff>
      <xdr:row>2</xdr:row>
      <xdr:rowOff>76136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26A4AE15-3998-4604-9E8D-3C5E59134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114300"/>
          <a:ext cx="1819275" cy="19043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</xdr:row>
      <xdr:rowOff>9525</xdr:rowOff>
    </xdr:from>
    <xdr:to>
      <xdr:col>12</xdr:col>
      <xdr:colOff>4646</xdr:colOff>
      <xdr:row>34</xdr:row>
      <xdr:rowOff>4563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997B176B-3573-4E82-A831-A2D1ECF1A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552450</xdr:colOff>
      <xdr:row>2</xdr:row>
      <xdr:rowOff>76136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6F12E362-B22C-4070-B927-D2A6C81B2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114300"/>
          <a:ext cx="1819275" cy="19043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</xdr:row>
      <xdr:rowOff>9525</xdr:rowOff>
    </xdr:from>
    <xdr:to>
      <xdr:col>12</xdr:col>
      <xdr:colOff>4646</xdr:colOff>
      <xdr:row>34</xdr:row>
      <xdr:rowOff>4563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2DE32D96-7DF0-47C2-95C9-02D445EC6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552450</xdr:colOff>
      <xdr:row>2</xdr:row>
      <xdr:rowOff>76136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7788AAA4-D6C0-481F-84E7-C470268D4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114300"/>
          <a:ext cx="1819275" cy="19043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12</xdr:col>
      <xdr:colOff>4646</xdr:colOff>
      <xdr:row>33</xdr:row>
      <xdr:rowOff>137913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AF2A5890-5A34-4E06-A09E-F6225EA47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552450</xdr:colOff>
      <xdr:row>2</xdr:row>
      <xdr:rowOff>76136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5C931BDF-FABD-4068-AA3A-E3BB7C9C1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114300"/>
          <a:ext cx="1819275" cy="19043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</xdr:row>
      <xdr:rowOff>9525</xdr:rowOff>
    </xdr:from>
    <xdr:to>
      <xdr:col>12</xdr:col>
      <xdr:colOff>4646</xdr:colOff>
      <xdr:row>34</xdr:row>
      <xdr:rowOff>4563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DF514E53-483C-4646-9B44-C24987102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4</xdr:row>
      <xdr:rowOff>38100</xdr:rowOff>
    </xdr:from>
    <xdr:to>
      <xdr:col>19</xdr:col>
      <xdr:colOff>485775</xdr:colOff>
      <xdr:row>12</xdr:row>
      <xdr:rowOff>104776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2D4511D8-3659-4C23-8BBF-A1C8B01C972D}"/>
            </a:ext>
          </a:extLst>
        </xdr:cNvPr>
        <xdr:cNvSpPr txBox="1"/>
      </xdr:nvSpPr>
      <xdr:spPr>
        <a:xfrm>
          <a:off x="9020175" y="1104900"/>
          <a:ext cx="4124325" cy="136207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100">
              <a:solidFill>
                <a:srgbClr val="FF0000"/>
              </a:solidFill>
            </a:rPr>
            <a:t>Ottaessa pohjaa</a:t>
          </a:r>
          <a:r>
            <a:rPr lang="fi-FI" sz="1100" baseline="0">
              <a:solidFill>
                <a:srgbClr val="FF0000"/>
              </a:solidFill>
            </a:rPr>
            <a:t> käyttön, n</a:t>
          </a:r>
          <a:r>
            <a:rPr lang="fi-FI" sz="1100">
              <a:solidFill>
                <a:srgbClr val="FF0000"/>
              </a:solidFill>
            </a:rPr>
            <a:t>imeä toimipisteet / alueet. Nimet siirtyvät</a:t>
          </a:r>
          <a:r>
            <a:rPr lang="fi-FI" sz="1100" baseline="0">
              <a:solidFill>
                <a:srgbClr val="FF0000"/>
              </a:solidFill>
            </a:rPr>
            <a:t> automaattisesti muille välilehdille. </a:t>
          </a:r>
        </a:p>
        <a:p>
          <a:pPr algn="ctr"/>
          <a:r>
            <a:rPr lang="fi-FI" sz="1100" baseline="0">
              <a:solidFill>
                <a:srgbClr val="FF0000"/>
              </a:solidFill>
            </a:rPr>
            <a:t>Tarpeettomat rivit voi jättää tyhjäksi tai poistaa. Jos poistat rivin, poista sama rivi kaikilta välilehdiltä.</a:t>
          </a:r>
          <a:endParaRPr lang="fi-FI" sz="1100">
            <a:solidFill>
              <a:srgbClr val="FF0000"/>
            </a:solidFill>
          </a:endParaRPr>
        </a:p>
        <a:p>
          <a:pPr algn="ctr"/>
          <a:r>
            <a:rPr lang="fi-FI" sz="1100">
              <a:solidFill>
                <a:srgbClr val="FF0000"/>
              </a:solidFill>
            </a:rPr>
            <a:t>Älä syötä numeroita</a:t>
          </a:r>
          <a:r>
            <a:rPr lang="fi-FI" sz="1100" baseline="0">
              <a:solidFill>
                <a:srgbClr val="FF0000"/>
              </a:solidFill>
            </a:rPr>
            <a:t> tälle sivulle. </a:t>
          </a:r>
          <a:r>
            <a:rPr lang="fi-FI" sz="1100">
              <a:solidFill>
                <a:srgbClr val="FF0000"/>
              </a:solidFill>
            </a:rPr>
            <a:t>Tämän sivun</a:t>
          </a:r>
          <a:r>
            <a:rPr lang="fi-FI" sz="1100" baseline="0">
              <a:solidFill>
                <a:srgbClr val="FF0000"/>
              </a:solidFill>
            </a:rPr>
            <a:t> kentät päivittyvät automaattisesti kun tietoja syötetään kuukausivälilehdille. </a:t>
          </a:r>
        </a:p>
      </xdr:txBody>
    </xdr:sp>
    <xdr:clientData/>
  </xdr:twoCellAnchor>
  <xdr:twoCellAnchor>
    <xdr:from>
      <xdr:col>13</xdr:col>
      <xdr:colOff>28574</xdr:colOff>
      <xdr:row>12</xdr:row>
      <xdr:rowOff>133350</xdr:rowOff>
    </xdr:from>
    <xdr:to>
      <xdr:col>19</xdr:col>
      <xdr:colOff>514350</xdr:colOff>
      <xdr:row>15</xdr:row>
      <xdr:rowOff>200024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71A26138-0BE9-4352-9F88-8D150D5F8F74}"/>
            </a:ext>
          </a:extLst>
        </xdr:cNvPr>
        <xdr:cNvSpPr txBox="1"/>
      </xdr:nvSpPr>
      <xdr:spPr>
        <a:xfrm>
          <a:off x="9029699" y="2495550"/>
          <a:ext cx="4143376" cy="533399"/>
        </a:xfrm>
        <a:prstGeom prst="rect">
          <a:avLst/>
        </a:prstGeom>
        <a:solidFill>
          <a:schemeClr val="lt1"/>
        </a:solidFill>
        <a:ln w="9525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100">
              <a:solidFill>
                <a:schemeClr val="tx1"/>
              </a:solidFill>
            </a:rPr>
            <a:t>Lisää tietoa turvallisuusmittareista: RTT Työturvallisuuspakki</a:t>
          </a:r>
        </a:p>
        <a:p>
          <a:pPr algn="ctr"/>
          <a:r>
            <a:rPr lang="fi-FI" sz="1100">
              <a:solidFill>
                <a:schemeClr val="tx1"/>
              </a:solidFill>
            </a:rPr>
            <a:t>https://työturvallisuuspakki.fi/turvallisuustavoitteet-ja-mittarit/</a:t>
          </a:r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4</xdr:col>
      <xdr:colOff>552450</xdr:colOff>
      <xdr:row>2</xdr:row>
      <xdr:rowOff>76136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C402DCC3-AE47-443B-8572-BD8017351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114300"/>
          <a:ext cx="1819275" cy="190436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17</xdr:row>
      <xdr:rowOff>138546</xdr:rowOff>
    </xdr:from>
    <xdr:to>
      <xdr:col>12</xdr:col>
      <xdr:colOff>0</xdr:colOff>
      <xdr:row>34</xdr:row>
      <xdr:rowOff>3594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C99D76F1-96F1-44D0-A3E9-1B363D68BF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38100</xdr:colOff>
      <xdr:row>17</xdr:row>
      <xdr:rowOff>133348</xdr:rowOff>
    </xdr:from>
    <xdr:to>
      <xdr:col>16</xdr:col>
      <xdr:colOff>571500</xdr:colOff>
      <xdr:row>27</xdr:row>
      <xdr:rowOff>76200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B7ED2955-95CA-4715-BEF2-86F2F313F93C}"/>
            </a:ext>
          </a:extLst>
        </xdr:cNvPr>
        <xdr:cNvSpPr txBox="1"/>
      </xdr:nvSpPr>
      <xdr:spPr>
        <a:xfrm>
          <a:off x="9039225" y="3724273"/>
          <a:ext cx="2362200" cy="137160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100">
              <a:solidFill>
                <a:srgbClr val="FF0000"/>
              </a:solidFill>
            </a:rPr>
            <a:t>Kaavion suodattimista</a:t>
          </a:r>
          <a:r>
            <a:rPr lang="fi-FI" sz="1100" baseline="0">
              <a:solidFill>
                <a:srgbClr val="FF0000"/>
              </a:solidFill>
            </a:rPr>
            <a:t> voi valita haluamansa tiedot sekä kuukaudet näkyville. </a:t>
          </a:r>
        </a:p>
        <a:p>
          <a:pPr algn="ctr"/>
          <a:r>
            <a:rPr lang="fi-FI" sz="1100" baseline="0">
              <a:solidFill>
                <a:srgbClr val="FF0000"/>
              </a:solidFill>
            </a:rPr>
            <a:t>Turvallisuuden kehittämisessä ja tilastoinnissa vuosi on melko lyhyt aika. Suuret muutokset usein vaativat paljon aikaa. </a:t>
          </a:r>
        </a:p>
      </xdr:txBody>
    </xdr:sp>
    <xdr:clientData/>
  </xdr:twoCellAnchor>
  <xdr:twoCellAnchor>
    <xdr:from>
      <xdr:col>17</xdr:col>
      <xdr:colOff>19050</xdr:colOff>
      <xdr:row>17</xdr:row>
      <xdr:rowOff>133350</xdr:rowOff>
    </xdr:from>
    <xdr:to>
      <xdr:col>20</xdr:col>
      <xdr:colOff>552450</xdr:colOff>
      <xdr:row>26</xdr:row>
      <xdr:rowOff>76200</xdr:rowOff>
    </xdr:to>
    <xdr:sp macro="" textlink="">
      <xdr:nvSpPr>
        <xdr:cNvPr id="7" name="Tekstiruutu 6">
          <a:extLst>
            <a:ext uri="{FF2B5EF4-FFF2-40B4-BE49-F238E27FC236}">
              <a16:creationId xmlns:a16="http://schemas.microsoft.com/office/drawing/2014/main" id="{4FE5EA8B-14D6-4704-97DD-4CD8242B2FFB}"/>
            </a:ext>
          </a:extLst>
        </xdr:cNvPr>
        <xdr:cNvSpPr txBox="1"/>
      </xdr:nvSpPr>
      <xdr:spPr>
        <a:xfrm>
          <a:off x="11458575" y="3724275"/>
          <a:ext cx="2362200" cy="12287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100">
              <a:solidFill>
                <a:srgbClr val="FF0000"/>
              </a:solidFill>
            </a:rPr>
            <a:t>Jokaisen</a:t>
          </a:r>
          <a:r>
            <a:rPr lang="fi-FI" sz="1100" baseline="0">
              <a:solidFill>
                <a:srgbClr val="FF0000"/>
              </a:solidFill>
            </a:rPr>
            <a:t> sivun taulukko on lukittu, jotta virhepainallukset eivät riko kaavoja ja toimintoja. Halutessasi muokata taulukkoa enemmän voit poistaa suojauksen Excelin tarkista välilehdeltä.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552450</xdr:colOff>
      <xdr:row>2</xdr:row>
      <xdr:rowOff>76136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12E7E574-ADBE-43FA-B970-4A1DDAD28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114300"/>
          <a:ext cx="1819275" cy="190436"/>
        </a:xfrm>
        <a:prstGeom prst="rect">
          <a:avLst/>
        </a:prstGeom>
      </xdr:spPr>
    </xdr:pic>
    <xdr:clientData/>
  </xdr:twoCellAnchor>
  <xdr:twoCellAnchor>
    <xdr:from>
      <xdr:col>1</xdr:col>
      <xdr:colOff>4647</xdr:colOff>
      <xdr:row>19</xdr:row>
      <xdr:rowOff>9292</xdr:rowOff>
    </xdr:from>
    <xdr:to>
      <xdr:col>12</xdr:col>
      <xdr:colOff>9293</xdr:colOff>
      <xdr:row>35</xdr:row>
      <xdr:rowOff>4330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CB77C0CD-EB5F-4340-91DE-093490D75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552450</xdr:colOff>
      <xdr:row>2</xdr:row>
      <xdr:rowOff>76136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6FBF3DD0-457C-471E-9512-5E8145378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114300"/>
          <a:ext cx="1819275" cy="190436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19</xdr:row>
      <xdr:rowOff>9525</xdr:rowOff>
    </xdr:from>
    <xdr:to>
      <xdr:col>12</xdr:col>
      <xdr:colOff>14171</xdr:colOff>
      <xdr:row>35</xdr:row>
      <xdr:rowOff>4563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D51F3FCF-9DC3-4195-971C-F47D5B62E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552450</xdr:colOff>
      <xdr:row>2</xdr:row>
      <xdr:rowOff>76136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708BAB02-CE73-42C9-885A-BF049E8F2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114300"/>
          <a:ext cx="1819275" cy="19043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12</xdr:col>
      <xdr:colOff>4646</xdr:colOff>
      <xdr:row>34</xdr:row>
      <xdr:rowOff>137913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30A39C88-8F97-4D3A-A2A2-952A1CF47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552450</xdr:colOff>
      <xdr:row>2</xdr:row>
      <xdr:rowOff>76136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99F7C63E-8A88-419C-B57A-ED7BB01A0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114300"/>
          <a:ext cx="1819275" cy="19043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12</xdr:col>
      <xdr:colOff>4646</xdr:colOff>
      <xdr:row>34</xdr:row>
      <xdr:rowOff>137913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2204FA5A-0029-4EB3-995B-A61B3D886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552450</xdr:colOff>
      <xdr:row>2</xdr:row>
      <xdr:rowOff>76136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ADC4CD08-F8BB-4A83-8E25-DF29D88D9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114300"/>
          <a:ext cx="1819275" cy="19043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12</xdr:col>
      <xdr:colOff>4646</xdr:colOff>
      <xdr:row>34</xdr:row>
      <xdr:rowOff>137913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E7DE3BF9-21CF-4E29-88CF-4B851647A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552450</xdr:colOff>
      <xdr:row>2</xdr:row>
      <xdr:rowOff>76136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6EF82499-F498-45AC-8E9D-FBACF354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114300"/>
          <a:ext cx="1819275" cy="19043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12</xdr:col>
      <xdr:colOff>4646</xdr:colOff>
      <xdr:row>33</xdr:row>
      <xdr:rowOff>137913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09939C01-D8EA-4364-9A22-E0650E9D2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552450</xdr:colOff>
      <xdr:row>2</xdr:row>
      <xdr:rowOff>76136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9E5722B5-40D7-4FCF-B13A-AE50408DE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114300"/>
          <a:ext cx="1819275" cy="19043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4</xdr:col>
      <xdr:colOff>552450</xdr:colOff>
      <xdr:row>2</xdr:row>
      <xdr:rowOff>76136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E215B770-DB5E-4C59-9ED5-44896A93F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114300"/>
          <a:ext cx="1819275" cy="19043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12</xdr:col>
      <xdr:colOff>4646</xdr:colOff>
      <xdr:row>33</xdr:row>
      <xdr:rowOff>137913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8E3416CC-1B4F-49A1-A187-5FD0D0B52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89BB1-F142-460B-8B09-29971B5C0D2C}">
  <dimension ref="A1:O45"/>
  <sheetViews>
    <sheetView topLeftCell="A4" workbookViewId="0">
      <selection activeCell="L22" sqref="L22"/>
    </sheetView>
  </sheetViews>
  <sheetFormatPr defaultRowHeight="12.75" x14ac:dyDescent="0.2"/>
  <sheetData>
    <row r="1" spans="1:15" ht="26.25" x14ac:dyDescent="0.4">
      <c r="A1" s="16"/>
      <c r="B1" s="14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5" ht="56.25" x14ac:dyDescent="0.2">
      <c r="A2" s="21" t="s">
        <v>0</v>
      </c>
      <c r="B2" s="21"/>
      <c r="C2" s="22" t="s">
        <v>1</v>
      </c>
      <c r="D2" s="22" t="s">
        <v>18</v>
      </c>
      <c r="E2" s="22" t="s">
        <v>19</v>
      </c>
      <c r="F2" s="22" t="s">
        <v>2</v>
      </c>
      <c r="G2" s="22" t="s">
        <v>3</v>
      </c>
      <c r="H2" s="22" t="s">
        <v>4</v>
      </c>
      <c r="I2" s="22" t="s">
        <v>16</v>
      </c>
      <c r="J2" s="22" t="s">
        <v>20</v>
      </c>
      <c r="K2" s="22" t="s">
        <v>5</v>
      </c>
      <c r="L2" s="38" t="s">
        <v>33</v>
      </c>
      <c r="M2" s="24" t="s">
        <v>21</v>
      </c>
      <c r="O2" s="23" t="s">
        <v>6</v>
      </c>
    </row>
    <row r="3" spans="1:15" ht="90" x14ac:dyDescent="0.2">
      <c r="A3" s="18" t="s">
        <v>7</v>
      </c>
      <c r="B3" s="18"/>
      <c r="C3" s="19" t="s">
        <v>8</v>
      </c>
      <c r="D3" s="19" t="s">
        <v>17</v>
      </c>
      <c r="E3" s="19" t="s">
        <v>68</v>
      </c>
      <c r="F3" s="19" t="s">
        <v>9</v>
      </c>
      <c r="G3" s="19" t="s">
        <v>60</v>
      </c>
      <c r="H3" s="19" t="s">
        <v>10</v>
      </c>
      <c r="I3" s="19" t="s">
        <v>16</v>
      </c>
      <c r="J3" s="19" t="s">
        <v>20</v>
      </c>
      <c r="K3" s="19" t="s">
        <v>11</v>
      </c>
      <c r="L3" s="37" t="s">
        <v>15</v>
      </c>
      <c r="M3" s="20" t="s">
        <v>22</v>
      </c>
      <c r="O3" s="20" t="s">
        <v>12</v>
      </c>
    </row>
    <row r="8" spans="1:15" x14ac:dyDescent="0.2">
      <c r="A8" s="8"/>
      <c r="C8" s="50" t="s">
        <v>63</v>
      </c>
      <c r="D8" s="51"/>
      <c r="E8" s="51"/>
      <c r="F8" s="51"/>
      <c r="G8" s="51"/>
    </row>
    <row r="9" spans="1:15" ht="24.75" customHeight="1" x14ac:dyDescent="0.2">
      <c r="A9" s="8" t="s">
        <v>14</v>
      </c>
      <c r="B9" s="8" t="s">
        <v>13</v>
      </c>
      <c r="C9" t="s">
        <v>69</v>
      </c>
      <c r="D9" t="s">
        <v>16</v>
      </c>
      <c r="E9" t="s">
        <v>20</v>
      </c>
      <c r="F9" t="s">
        <v>5</v>
      </c>
      <c r="G9" s="45" t="s">
        <v>61</v>
      </c>
      <c r="H9" s="45" t="s">
        <v>62</v>
      </c>
    </row>
    <row r="10" spans="1:15" x14ac:dyDescent="0.2">
      <c r="A10" s="44" t="s">
        <v>46</v>
      </c>
      <c r="B10" s="44" t="s">
        <v>34</v>
      </c>
      <c r="C10" t="str">
        <f>IF(YTD!$B$2="suomi",'Työkalun toiminnot'!B10,'Työkalun toiminnot'!A10)</f>
        <v>Tammikuu</v>
      </c>
      <c r="D10" s="47" t="str">
        <f>IF(JAN!I17=0,"",JAN!I17)</f>
        <v/>
      </c>
      <c r="E10" s="47" t="str">
        <f>IF(JAN!J17=0,"",JAN!J17)</f>
        <v/>
      </c>
      <c r="F10" s="47" t="str">
        <f>IF(JAN!K17=0,"",JAN!K17)</f>
        <v/>
      </c>
      <c r="G10" s="47" t="str">
        <f>IF(JAN!L17=0,"",JAN!L17)</f>
        <v/>
      </c>
      <c r="H10" s="48" t="str">
        <f>IF(JAN!G17=0,"",JAN!G17/JAN!C17*1000)</f>
        <v/>
      </c>
    </row>
    <row r="11" spans="1:15" x14ac:dyDescent="0.2">
      <c r="A11" s="44" t="s">
        <v>47</v>
      </c>
      <c r="B11" s="44" t="s">
        <v>35</v>
      </c>
      <c r="C11" t="str">
        <f>IF(YTD!$B$2="suomi",'Työkalun toiminnot'!B11,'Työkalun toiminnot'!A11)</f>
        <v>Helmikuu</v>
      </c>
      <c r="D11" s="47" t="str">
        <f>IF(FEB!I17=0,"",FEB!I17)</f>
        <v/>
      </c>
      <c r="E11" s="47" t="str">
        <f>IF(FEB!J17=0,"",FEB!J17)</f>
        <v/>
      </c>
      <c r="F11" s="47" t="str">
        <f>IF(FEB!K17=0,"",FEB!K17)</f>
        <v/>
      </c>
      <c r="G11" s="47" t="str">
        <f>IF(FEB!L17=0,"",FEB!L17)</f>
        <v/>
      </c>
      <c r="H11" s="48" t="str">
        <f>IF(FEB!G17=0,"",FEB!G17/FEB!C17*1000)</f>
        <v/>
      </c>
    </row>
    <row r="12" spans="1:15" x14ac:dyDescent="0.2">
      <c r="A12" s="44" t="s">
        <v>48</v>
      </c>
      <c r="B12" s="44" t="s">
        <v>36</v>
      </c>
      <c r="C12" t="str">
        <f>IF(YTD!$B$2="suomi",'Työkalun toiminnot'!B12,'Työkalun toiminnot'!A12)</f>
        <v>Maaliskuu</v>
      </c>
      <c r="D12" s="47" t="str">
        <f>IF(MAR!I17=0,"",MAR!I17)</f>
        <v/>
      </c>
      <c r="E12" s="47" t="str">
        <f>IF(MAR!J17=0,"",MAR!J17)</f>
        <v/>
      </c>
      <c r="F12" s="47" t="str">
        <f>IF(MAR!K17=0,"",MAR!K17)</f>
        <v/>
      </c>
      <c r="G12" s="47" t="str">
        <f>IF(MAR!L17=0,"",MAR!L17)</f>
        <v/>
      </c>
      <c r="H12" s="48" t="str">
        <f>IF(MAR!G17=0,"",MAR!G17/MAR!C17*1000)</f>
        <v/>
      </c>
    </row>
    <row r="13" spans="1:15" x14ac:dyDescent="0.2">
      <c r="A13" s="44" t="s">
        <v>49</v>
      </c>
      <c r="B13" s="44" t="s">
        <v>37</v>
      </c>
      <c r="C13" t="str">
        <f>IF(YTD!$B$2="suomi",'Työkalun toiminnot'!B13,'Työkalun toiminnot'!A13)</f>
        <v>Huhtikuu</v>
      </c>
      <c r="D13" s="47" t="str">
        <f>IF(APR!I17=0,"",APR!I17)</f>
        <v/>
      </c>
      <c r="E13" s="47" t="str">
        <f>IF(APR!J17=0,"",APR!J17)</f>
        <v/>
      </c>
      <c r="F13" s="47" t="str">
        <f>IF(APR!K17=0,"",APR!K17)</f>
        <v/>
      </c>
      <c r="G13" s="47" t="str">
        <f>IF(APR!L17=0,"",APR!L17)</f>
        <v/>
      </c>
      <c r="H13" s="48" t="str">
        <f>IF(APR!G17=0,"",APR!G17/APR!C17*1000)</f>
        <v/>
      </c>
    </row>
    <row r="14" spans="1:15" x14ac:dyDescent="0.2">
      <c r="A14" s="44" t="s">
        <v>50</v>
      </c>
      <c r="B14" s="44" t="s">
        <v>38</v>
      </c>
      <c r="C14" t="str">
        <f>IF(YTD!$B$2="suomi",'Työkalun toiminnot'!B14,'Työkalun toiminnot'!A14)</f>
        <v>Toukokuu</v>
      </c>
      <c r="D14" s="47" t="str">
        <f>IF(MAY!I17=0,"",MAY!I17)</f>
        <v/>
      </c>
      <c r="E14" s="47" t="str">
        <f>IF(MAY!J17=0,"",MAY!J17)</f>
        <v/>
      </c>
      <c r="F14" s="47" t="str">
        <f>IF(MAY!K17=0,"",MAY!K17)</f>
        <v/>
      </c>
      <c r="G14" s="47" t="str">
        <f>IF(MAY!L17=0,"",MAY!L17)</f>
        <v/>
      </c>
      <c r="H14" s="48" t="str">
        <f>IF(MAY!G17=0,"",MAY!G17/MAY!C17*1000)</f>
        <v/>
      </c>
    </row>
    <row r="15" spans="1:15" x14ac:dyDescent="0.2">
      <c r="A15" s="44" t="s">
        <v>51</v>
      </c>
      <c r="B15" s="44" t="s">
        <v>39</v>
      </c>
      <c r="C15" t="str">
        <f>IF(YTD!$B$2="suomi",'Työkalun toiminnot'!B15,'Työkalun toiminnot'!A15)</f>
        <v>Kesäkuu</v>
      </c>
      <c r="D15" s="47" t="str">
        <f>IF(JUN!I17=0,"",JUN!I17)</f>
        <v/>
      </c>
      <c r="E15" s="47" t="str">
        <f>IF(JUN!J17=0,"",JUN!J17)</f>
        <v/>
      </c>
      <c r="F15" s="47" t="str">
        <f>IF(JUN!K17=0,"",JUN!K17)</f>
        <v/>
      </c>
      <c r="G15" s="47" t="str">
        <f>IF(JUN!L17=0,"",JUN!L17)</f>
        <v/>
      </c>
      <c r="H15" s="48" t="str">
        <f>IF(JUN!G17=0,"",JUN!G17/JUN!C17*1000)</f>
        <v/>
      </c>
    </row>
    <row r="16" spans="1:15" x14ac:dyDescent="0.2">
      <c r="A16" s="44" t="s">
        <v>52</v>
      </c>
      <c r="B16" s="44" t="s">
        <v>40</v>
      </c>
      <c r="C16" t="str">
        <f>IF(YTD!$B$2="suomi",'Työkalun toiminnot'!B16,'Työkalun toiminnot'!A16)</f>
        <v>Heinäkuu</v>
      </c>
      <c r="D16" s="47" t="str">
        <f>IF(JUN!I17=0,"",JUL!I17)</f>
        <v/>
      </c>
      <c r="E16" s="47" t="str">
        <f>IF(JUN!J17=0,"",JUL!J17)</f>
        <v/>
      </c>
      <c r="F16" s="47" t="str">
        <f>IF(JUN!K17=0,"",JUL!K17)</f>
        <v/>
      </c>
      <c r="G16" s="47" t="str">
        <f>IF(JUN!L17=0,"",JUL!L17)</f>
        <v/>
      </c>
      <c r="H16" s="48" t="str">
        <f>IF(JUL!G17=0,"",JUL!G17/JUL!C17*1000)</f>
        <v/>
      </c>
    </row>
    <row r="17" spans="1:8" x14ac:dyDescent="0.2">
      <c r="A17" s="44" t="s">
        <v>53</v>
      </c>
      <c r="B17" s="44" t="s">
        <v>41</v>
      </c>
      <c r="C17" t="str">
        <f>IF(YTD!$B$2="suomi",'Työkalun toiminnot'!B17,'Työkalun toiminnot'!A17)</f>
        <v>Elokuu</v>
      </c>
      <c r="D17" s="47" t="str">
        <f>IF(AUG!I17=0,"",AUG!I17)</f>
        <v/>
      </c>
      <c r="E17" s="47" t="str">
        <f>IF(AUG!J17=0,"",AUG!J17)</f>
        <v/>
      </c>
      <c r="F17" s="47" t="str">
        <f>IF(AUG!K17=0,"",AUG!K17)</f>
        <v/>
      </c>
      <c r="G17" s="47" t="str">
        <f>IF(AUG!L17=0,"",AUG!L17)</f>
        <v/>
      </c>
      <c r="H17" s="48" t="str">
        <f>IF(AUG!G17=0,"",AUG!G17/AUG!C17*1000)</f>
        <v/>
      </c>
    </row>
    <row r="18" spans="1:8" x14ac:dyDescent="0.2">
      <c r="A18" s="44" t="s">
        <v>54</v>
      </c>
      <c r="B18" s="44" t="s">
        <v>42</v>
      </c>
      <c r="C18" t="str">
        <f>IF(YTD!$B$2="suomi",'Työkalun toiminnot'!B18,'Työkalun toiminnot'!A18)</f>
        <v>Syyskuu</v>
      </c>
      <c r="D18" s="47" t="str">
        <f>IF(SEP!I17=0,"",SEP!I17)</f>
        <v/>
      </c>
      <c r="E18" s="47" t="str">
        <f>IF(SEP!J17=0,"",SEP!J17)</f>
        <v/>
      </c>
      <c r="F18" s="47" t="str">
        <f>IF(SEP!K17=0,"",SEP!K17)</f>
        <v/>
      </c>
      <c r="G18" s="47" t="str">
        <f>IF(SEP!L17=0,"",SEP!L17)</f>
        <v/>
      </c>
      <c r="H18" s="48" t="str">
        <f>IF(SEP!G17=0,"",SEP!G17/SEP!C17*1000)</f>
        <v/>
      </c>
    </row>
    <row r="19" spans="1:8" x14ac:dyDescent="0.2">
      <c r="A19" s="44" t="s">
        <v>55</v>
      </c>
      <c r="B19" s="44" t="s">
        <v>43</v>
      </c>
      <c r="C19" t="str">
        <f>IF(YTD!$B$2="suomi",'Työkalun toiminnot'!B19,'Työkalun toiminnot'!A19)</f>
        <v>Lokakuu</v>
      </c>
      <c r="D19" s="47" t="str">
        <f>IF(OCT!I17=0,"",OCT!I17)</f>
        <v/>
      </c>
      <c r="E19" s="47" t="str">
        <f>IF(OCT!J17=0,"",OCT!J17)</f>
        <v/>
      </c>
      <c r="F19" s="47" t="str">
        <f>IF(OCT!K17=0,"",OCT!K17)</f>
        <v/>
      </c>
      <c r="G19" s="47" t="str">
        <f>IF(OCT!L17=0,"",OCT!L17)</f>
        <v/>
      </c>
      <c r="H19" s="48" t="str">
        <f>IF(OCT!G17=0,"",OCT!G17/OCT!C17*1000)</f>
        <v/>
      </c>
    </row>
    <row r="20" spans="1:8" x14ac:dyDescent="0.2">
      <c r="A20" s="44" t="s">
        <v>56</v>
      </c>
      <c r="B20" s="44" t="s">
        <v>44</v>
      </c>
      <c r="C20" t="str">
        <f>IF(YTD!$B$2="suomi",'Työkalun toiminnot'!B20,'Työkalun toiminnot'!A20)</f>
        <v>Marraskuu</v>
      </c>
      <c r="D20" s="47" t="str">
        <f>IF(NOV!I17=0,"",NOV!I17)</f>
        <v/>
      </c>
      <c r="E20" s="47" t="str">
        <f>IF(NOV!J17=0,"",NOV!J17)</f>
        <v/>
      </c>
      <c r="F20" s="47" t="str">
        <f>IF(NOV!K17=0,"",NOV!K17)</f>
        <v/>
      </c>
      <c r="G20" s="47" t="str">
        <f>IF(NOV!L17=0,"",NOV!L17)</f>
        <v/>
      </c>
      <c r="H20" s="48" t="str">
        <f>IF(NOV!G17=0,"",NOV!G17/NOV!C17*1000)</f>
        <v/>
      </c>
    </row>
    <row r="21" spans="1:8" x14ac:dyDescent="0.2">
      <c r="A21" s="44" t="s">
        <v>57</v>
      </c>
      <c r="B21" s="44" t="s">
        <v>45</v>
      </c>
      <c r="C21" t="str">
        <f>IF(YTD!$B$2="suomi",'Työkalun toiminnot'!B21,'Työkalun toiminnot'!A21)</f>
        <v>Joulukuu</v>
      </c>
      <c r="D21" s="47" t="str">
        <f>IF(DEC!I17=0,"",DEC!I17)</f>
        <v/>
      </c>
      <c r="E21" s="47" t="str">
        <f>IF(DEC!J17=0,"",DEC!J17)</f>
        <v/>
      </c>
      <c r="F21" s="47" t="str">
        <f>IF(DEC!K17=0,"",DEC!K17)</f>
        <v/>
      </c>
      <c r="G21" s="47" t="str">
        <f>IF(DEC!L17=0,"",DEC!L17)</f>
        <v/>
      </c>
      <c r="H21" s="48" t="str">
        <f>IF(DEC!G17=0,"",DEC!G17/DEC!C17*1000)</f>
        <v/>
      </c>
    </row>
    <row r="22" spans="1:8" x14ac:dyDescent="0.2">
      <c r="A22" s="44"/>
    </row>
    <row r="23" spans="1:8" x14ac:dyDescent="0.2">
      <c r="A23" s="44"/>
    </row>
    <row r="24" spans="1:8" x14ac:dyDescent="0.2">
      <c r="A24" s="44"/>
    </row>
    <row r="25" spans="1:8" x14ac:dyDescent="0.2">
      <c r="A25" s="44" t="s">
        <v>58</v>
      </c>
    </row>
    <row r="26" spans="1:8" x14ac:dyDescent="0.2">
      <c r="A26" s="44" t="s">
        <v>64</v>
      </c>
    </row>
    <row r="27" spans="1:8" x14ac:dyDescent="0.2">
      <c r="A27" t="s">
        <v>65</v>
      </c>
    </row>
    <row r="28" spans="1:8" x14ac:dyDescent="0.2">
      <c r="A28" t="s">
        <v>66</v>
      </c>
    </row>
    <row r="29" spans="1:8" x14ac:dyDescent="0.2">
      <c r="A29" s="44" t="s">
        <v>67</v>
      </c>
    </row>
    <row r="32" spans="1:8" x14ac:dyDescent="0.2">
      <c r="A32" t="s">
        <v>59</v>
      </c>
    </row>
    <row r="45" spans="8:11" x14ac:dyDescent="0.2">
      <c r="H45" s="46"/>
      <c r="I45" s="46"/>
      <c r="J45" s="46"/>
      <c r="K45" s="49"/>
    </row>
  </sheetData>
  <mergeCells count="1">
    <mergeCell ref="C8:G8"/>
  </mergeCells>
  <phoneticPr fontId="2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F3030-0C1D-49EA-970C-2487E00E5D3C}">
  <dimension ref="B1:Y17"/>
  <sheetViews>
    <sheetView workbookViewId="0">
      <selection activeCell="T30" sqref="T30"/>
    </sheetView>
  </sheetViews>
  <sheetFormatPr defaultColWidth="9.140625" defaultRowHeight="11.25" x14ac:dyDescent="0.2"/>
  <cols>
    <col min="1" max="1" width="9.140625" style="1"/>
    <col min="2" max="2" width="19.28515625" style="5" bestFit="1" customWidth="1"/>
    <col min="3" max="3" width="8.42578125" style="2" bestFit="1" customWidth="1"/>
    <col min="4" max="4" width="10.5703125" style="2" bestFit="1" customWidth="1"/>
    <col min="5" max="5" width="10.7109375" style="3" bestFit="1" customWidth="1"/>
    <col min="6" max="6" width="8" style="2" bestFit="1" customWidth="1"/>
    <col min="7" max="7" width="12" style="2" bestFit="1" customWidth="1"/>
    <col min="8" max="8" width="10.7109375" style="2" bestFit="1" customWidth="1"/>
    <col min="9" max="10" width="7.7109375" style="4" bestFit="1" customWidth="1"/>
    <col min="11" max="11" width="10.85546875" style="4" customWidth="1"/>
    <col min="12" max="12" width="11.28515625" style="1" bestFit="1" customWidth="1"/>
    <col min="13" max="16384" width="9.140625" style="1"/>
  </cols>
  <sheetData>
    <row r="1" spans="2:25" s="10" customFormat="1" ht="9" x14ac:dyDescent="0.15">
      <c r="B1" s="7" t="str">
        <f>IF($B$2="suomi",'Työkalun toiminnot'!A3,'Työkalun toiminnot'!A2)</f>
        <v>Select language (Eng/Fi)</v>
      </c>
      <c r="L1" s="11"/>
      <c r="W1" s="12"/>
      <c r="X1" s="12"/>
      <c r="Y1" s="12"/>
    </row>
    <row r="2" spans="2:25" s="10" customFormat="1" ht="9" x14ac:dyDescent="0.15">
      <c r="B2" s="13" t="s">
        <v>13</v>
      </c>
    </row>
    <row r="3" spans="2:25" s="9" customFormat="1" ht="20.25" customHeight="1" x14ac:dyDescent="0.25">
      <c r="B3" s="17" t="str">
        <f>IF($B$2="suomi",'Työkalun toiminnot'!B17,'Työkalun toiminnot'!A17)</f>
        <v>Elokuu</v>
      </c>
      <c r="C3" s="30"/>
      <c r="D3" s="30"/>
      <c r="E3" s="30"/>
      <c r="F3" s="34"/>
      <c r="G3" s="30"/>
      <c r="H3" s="30"/>
      <c r="I3" s="30"/>
      <c r="J3" s="31"/>
      <c r="K3" s="31"/>
      <c r="L3" s="31"/>
    </row>
    <row r="4" spans="2:25" ht="45.75" thickBot="1" x14ac:dyDescent="0.25">
      <c r="B4" s="29"/>
      <c r="C4" s="36" t="str">
        <f>IF($B$2="suomi",'Työkalun toiminnot'!C3,'Työkalun toiminnot'!C2)</f>
        <v>Työtunnit</v>
      </c>
      <c r="D4" s="36" t="str">
        <f>IF($B$2="suomi",'Työkalun toiminnot'!D3,'Työkalun toiminnot'!D2)</f>
        <v>Lievien tapaturmien määrä</v>
      </c>
      <c r="E4" s="36" t="str">
        <f>IF($B$2="suomi",'Työkalun toiminnot'!E3,'Työkalun toiminnot'!E2)</f>
        <v>Poissaoloon johtaneiden tapaturmien lukumäärä</v>
      </c>
      <c r="F4" s="36" t="str">
        <f>IF($B$2="suomi",'Työkalun toiminnot'!F3,'Työkalun toiminnot'!F2)</f>
        <v>Menetyt työpäivät</v>
      </c>
      <c r="G4" s="36" t="str">
        <f>IF($B$2="suomi",'Työkalun toiminnot'!G3,'Työkalun toiminnot'!G2)</f>
        <v>Työturvalli- suuskoulutus
tunnit</v>
      </c>
      <c r="H4" s="36" t="str">
        <f>IF($B$2="suomi",'Työkalun toiminnot'!H3,'Työkalun toiminnot'!H2)</f>
        <v>Turvallisuus
havainnot</v>
      </c>
      <c r="I4" s="36" t="str">
        <f>IF($B$2="suomi",'Työkalun toiminnot'!I3,'Työkalun toiminnot'!I2)</f>
        <v>TRIF</v>
      </c>
      <c r="J4" s="36" t="str">
        <f>IF($B$2="suomi",'Työkalun toiminnot'!J3,'Työkalun toiminnot'!J2)</f>
        <v>LTIF</v>
      </c>
      <c r="K4" s="36" t="str">
        <f>IF($B$2="suomi",'Työkalun toiminnot'!K3,'Työkalun toiminnot'!K2)</f>
        <v>SR vakavuus</v>
      </c>
      <c r="L4" s="36" t="str">
        <f>IF($B$2="suomi",'Työkalun toiminnot'!L3,'Työkalun toiminnot'!L2)</f>
        <v>Vaaratilanne-ilmoitukset/ 10 000 työtuntia</v>
      </c>
    </row>
    <row r="5" spans="2:25" ht="12.75" thickBot="1" x14ac:dyDescent="0.25">
      <c r="B5" s="27" t="str">
        <f>YTD!B5</f>
        <v>Toimipiste / alue 1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40">
        <f>IF((D5+E5)=0,0,(D5+E5)/C5*1000000)</f>
        <v>0</v>
      </c>
      <c r="J5" s="40">
        <f>IF(E5=0,0,E5/C5*1000000)</f>
        <v>0</v>
      </c>
      <c r="K5" s="40">
        <f>IF(F5=0,0,F5/C5*1000000)</f>
        <v>0</v>
      </c>
      <c r="L5" s="40">
        <f>IF(H5=0,0,H5*10000/C5)</f>
        <v>0</v>
      </c>
    </row>
    <row r="6" spans="2:25" ht="12.75" thickBot="1" x14ac:dyDescent="0.25">
      <c r="B6" s="27" t="str">
        <f>YTD!B6</f>
        <v>Toimipiste / alue 2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40">
        <f t="shared" ref="I6:I14" si="0">IF((D6+E6)=0,0,(D6+E6)/C6*1000000)</f>
        <v>0</v>
      </c>
      <c r="J6" s="40">
        <f t="shared" ref="J6:J14" si="1">IF(E6=0,0,E6/C6*1000000)</f>
        <v>0</v>
      </c>
      <c r="K6" s="40">
        <f t="shared" ref="K6:K14" si="2">IF(F6=0,0,F6/C6*1000000)</f>
        <v>0</v>
      </c>
      <c r="L6" s="40">
        <f t="shared" ref="L6:L14" si="3">IF(H6=0,0,H6*10000/C6)</f>
        <v>0</v>
      </c>
    </row>
    <row r="7" spans="2:25" ht="12.75" thickBot="1" x14ac:dyDescent="0.25">
      <c r="B7" s="27" t="str">
        <f>YTD!B7</f>
        <v>Toimipiste / alue 3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40">
        <f t="shared" si="0"/>
        <v>0</v>
      </c>
      <c r="J7" s="40">
        <f t="shared" si="1"/>
        <v>0</v>
      </c>
      <c r="K7" s="40">
        <f t="shared" si="2"/>
        <v>0</v>
      </c>
      <c r="L7" s="40">
        <f t="shared" si="3"/>
        <v>0</v>
      </c>
    </row>
    <row r="8" spans="2:25" ht="12.75" thickBot="1" x14ac:dyDescent="0.25">
      <c r="B8" s="27" t="str">
        <f>YTD!B8</f>
        <v>Toimipiste / alue 4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40">
        <f t="shared" si="0"/>
        <v>0</v>
      </c>
      <c r="J8" s="40">
        <f t="shared" si="1"/>
        <v>0</v>
      </c>
      <c r="K8" s="40">
        <f t="shared" si="2"/>
        <v>0</v>
      </c>
      <c r="L8" s="40">
        <f t="shared" si="3"/>
        <v>0</v>
      </c>
    </row>
    <row r="9" spans="2:25" ht="12.75" thickBot="1" x14ac:dyDescent="0.25">
      <c r="B9" s="27" t="str">
        <f>YTD!B9</f>
        <v>Toimipiste / alue 5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40">
        <f t="shared" si="0"/>
        <v>0</v>
      </c>
      <c r="J9" s="40">
        <f t="shared" si="1"/>
        <v>0</v>
      </c>
      <c r="K9" s="40">
        <f t="shared" si="2"/>
        <v>0</v>
      </c>
      <c r="L9" s="40">
        <f t="shared" si="3"/>
        <v>0</v>
      </c>
    </row>
    <row r="10" spans="2:25" ht="12.75" thickBot="1" x14ac:dyDescent="0.25">
      <c r="B10" s="27" t="str">
        <f>YTD!B10</f>
        <v>Toimipiste / alue 6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40">
        <f t="shared" si="0"/>
        <v>0</v>
      </c>
      <c r="J10" s="40">
        <f t="shared" si="1"/>
        <v>0</v>
      </c>
      <c r="K10" s="40">
        <f t="shared" si="2"/>
        <v>0</v>
      </c>
      <c r="L10" s="40">
        <f t="shared" si="3"/>
        <v>0</v>
      </c>
    </row>
    <row r="11" spans="2:25" ht="12.75" thickBot="1" x14ac:dyDescent="0.25">
      <c r="B11" s="27" t="str">
        <f>YTD!B11</f>
        <v>Toimipiste / alue 7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40">
        <f t="shared" si="0"/>
        <v>0</v>
      </c>
      <c r="J11" s="40">
        <f t="shared" si="1"/>
        <v>0</v>
      </c>
      <c r="K11" s="40">
        <f t="shared" si="2"/>
        <v>0</v>
      </c>
      <c r="L11" s="40">
        <f t="shared" si="3"/>
        <v>0</v>
      </c>
    </row>
    <row r="12" spans="2:25" ht="12.75" thickBot="1" x14ac:dyDescent="0.25">
      <c r="B12" s="27" t="str">
        <f>YTD!B12</f>
        <v>Toimipiste / alue 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40">
        <f t="shared" si="0"/>
        <v>0</v>
      </c>
      <c r="J12" s="40">
        <f t="shared" si="1"/>
        <v>0</v>
      </c>
      <c r="K12" s="40">
        <f t="shared" si="2"/>
        <v>0</v>
      </c>
      <c r="L12" s="40">
        <f t="shared" si="3"/>
        <v>0</v>
      </c>
    </row>
    <row r="13" spans="2:25" ht="12.75" thickBot="1" x14ac:dyDescent="0.25">
      <c r="B13" s="27" t="str">
        <f>YTD!B13</f>
        <v>Toimipiste / alue 9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40">
        <f t="shared" si="0"/>
        <v>0</v>
      </c>
      <c r="J13" s="40">
        <f t="shared" si="1"/>
        <v>0</v>
      </c>
      <c r="K13" s="40">
        <f t="shared" si="2"/>
        <v>0</v>
      </c>
      <c r="L13" s="40">
        <f t="shared" si="3"/>
        <v>0</v>
      </c>
    </row>
    <row r="14" spans="2:25" ht="12.75" thickBot="1" x14ac:dyDescent="0.25">
      <c r="B14" s="27" t="str">
        <f>YTD!B14</f>
        <v>Toimipiste / alue 10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40">
        <f t="shared" si="0"/>
        <v>0</v>
      </c>
      <c r="J14" s="40">
        <f t="shared" si="1"/>
        <v>0</v>
      </c>
      <c r="K14" s="40">
        <f t="shared" si="2"/>
        <v>0</v>
      </c>
      <c r="L14" s="40">
        <f t="shared" si="3"/>
        <v>0</v>
      </c>
    </row>
    <row r="15" spans="2:25" x14ac:dyDescent="0.2">
      <c r="B15" s="28"/>
      <c r="C15" s="30"/>
      <c r="D15" s="30"/>
      <c r="E15" s="30"/>
      <c r="F15" s="34"/>
      <c r="G15" s="30"/>
      <c r="H15" s="30"/>
      <c r="I15" s="30"/>
      <c r="J15" s="31"/>
      <c r="K15" s="31"/>
      <c r="L15" s="33"/>
    </row>
    <row r="16" spans="2:25" s="15" customFormat="1" ht="45.75" thickBot="1" x14ac:dyDescent="0.25">
      <c r="B16" s="28"/>
      <c r="C16" s="36" t="str">
        <f>IF($B$2="suomi",'Työkalun toiminnot'!C3,'Työkalun toiminnot'!C2)</f>
        <v>Työtunnit</v>
      </c>
      <c r="D16" s="36" t="str">
        <f>IF($B$2="suomi",'Työkalun toiminnot'!D3,'Työkalun toiminnot'!D2)</f>
        <v>Lievien tapaturmien määrä</v>
      </c>
      <c r="E16" s="36" t="str">
        <f>IF($B$2="suomi",'Työkalun toiminnot'!E3,'Työkalun toiminnot'!E2)</f>
        <v>Poissaoloon johtaneiden tapaturmien lukumäärä</v>
      </c>
      <c r="F16" s="36" t="str">
        <f>IF($B$2="suomi",'Työkalun toiminnot'!F3,'Työkalun toiminnot'!F2)</f>
        <v>Menetyt työpäivät</v>
      </c>
      <c r="G16" s="36" t="str">
        <f>IF($B$2="suomi",'Työkalun toiminnot'!G3,'Työkalun toiminnot'!G2)</f>
        <v>Työturvalli- suuskoulutus
tunnit</v>
      </c>
      <c r="H16" s="36" t="str">
        <f>IF($B$2="suomi",'Työkalun toiminnot'!H3,'Työkalun toiminnot'!H2)</f>
        <v>Turvallisuus
havainnot</v>
      </c>
      <c r="I16" s="36" t="str">
        <f>IF($B$2="suomi",'Työkalun toiminnot'!I3,'Työkalun toiminnot'!I2)</f>
        <v>TRIF</v>
      </c>
      <c r="J16" s="36" t="str">
        <f>IF($B$2="suomi",'Työkalun toiminnot'!J3,'Työkalun toiminnot'!J2)</f>
        <v>LTIF</v>
      </c>
      <c r="K16" s="36" t="str">
        <f>IF($B$2="suomi",'Työkalun toiminnot'!K3,'Työkalun toiminnot'!K2)</f>
        <v>SR vakavuus</v>
      </c>
      <c r="L16" s="26" t="str">
        <f>IF($B$2="suomi",'Työkalun toiminnot'!L3,'Työkalun toiminnot'!L2)</f>
        <v>Vaaratilanne-ilmoitukset/ 10 000 työtuntia</v>
      </c>
    </row>
    <row r="17" spans="2:12" ht="14.25" customHeight="1" thickBot="1" x14ac:dyDescent="0.25">
      <c r="B17" s="27" t="str">
        <f>IF($B$2="suomi",'Työkalun toiminnot'!M3,'Työkalun toiminnot'!M2)</f>
        <v>Yhteensä</v>
      </c>
      <c r="C17" s="32">
        <f t="shared" ref="C17:H17" si="4">SUM(C5:C14)</f>
        <v>0</v>
      </c>
      <c r="D17" s="32">
        <f t="shared" si="4"/>
        <v>0</v>
      </c>
      <c r="E17" s="32">
        <f t="shared" si="4"/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42">
        <f>IF((D17+E17)=0,0,(D17+E17)/C17*1000000)</f>
        <v>0</v>
      </c>
      <c r="J17" s="42">
        <f>IF(E17=0,0,E17/C17*1000000)</f>
        <v>0</v>
      </c>
      <c r="K17" s="42">
        <f>IF(F17=0,0,F17/C17*1000000)</f>
        <v>0</v>
      </c>
      <c r="L17" s="39">
        <f>IF(H17=0,0,H17*10000/C17)</f>
        <v>0</v>
      </c>
    </row>
  </sheetData>
  <sheetProtection sheet="1" objects="1" scenarios="1" deleteRows="0"/>
  <protectedRanges>
    <protectedRange sqref="B2" name="Käännöspainike"/>
    <protectedRange sqref="C5:H14" name="Syötettävät tiedot"/>
  </protectedRanges>
  <pageMargins left="0.7" right="0.7" top="0.75" bottom="0.75" header="0.3" footer="0.3"/>
  <pageSetup paperSize="9" scale="9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44079D-5130-42CE-BAD7-7E0A15A83E9D}">
          <x14:formula1>
            <xm:f>'Työkalun toiminnot'!$A$9:$B$9</xm:f>
          </x14:formula1>
          <xm:sqref>B2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DD260-7B75-4168-98F2-AB396C406BA9}">
  <dimension ref="B1:Y17"/>
  <sheetViews>
    <sheetView workbookViewId="0">
      <selection activeCell="L5" sqref="L5"/>
    </sheetView>
  </sheetViews>
  <sheetFormatPr defaultColWidth="9.140625" defaultRowHeight="11.25" x14ac:dyDescent="0.2"/>
  <cols>
    <col min="1" max="1" width="9.140625" style="1"/>
    <col min="2" max="2" width="19.28515625" style="5" bestFit="1" customWidth="1"/>
    <col min="3" max="3" width="8.42578125" style="2" bestFit="1" customWidth="1"/>
    <col min="4" max="4" width="10.5703125" style="2" bestFit="1" customWidth="1"/>
    <col min="5" max="5" width="10.7109375" style="3" bestFit="1" customWidth="1"/>
    <col min="6" max="6" width="8" style="2" bestFit="1" customWidth="1"/>
    <col min="7" max="7" width="12" style="2" bestFit="1" customWidth="1"/>
    <col min="8" max="8" width="10.7109375" style="2" bestFit="1" customWidth="1"/>
    <col min="9" max="10" width="7.7109375" style="4" bestFit="1" customWidth="1"/>
    <col min="11" max="11" width="10.85546875" style="4" customWidth="1"/>
    <col min="12" max="12" width="11.28515625" style="1" bestFit="1" customWidth="1"/>
    <col min="13" max="16384" width="9.140625" style="1"/>
  </cols>
  <sheetData>
    <row r="1" spans="2:25" s="10" customFormat="1" ht="9" x14ac:dyDescent="0.15">
      <c r="B1" s="7" t="str">
        <f>IF($B$2="suomi",'Työkalun toiminnot'!A3,'Työkalun toiminnot'!A2)</f>
        <v>Select language (Eng/Fi)</v>
      </c>
      <c r="L1" s="11"/>
      <c r="W1" s="12"/>
      <c r="X1" s="12"/>
      <c r="Y1" s="12"/>
    </row>
    <row r="2" spans="2:25" s="10" customFormat="1" ht="9" x14ac:dyDescent="0.15">
      <c r="B2" s="13" t="s">
        <v>13</v>
      </c>
    </row>
    <row r="3" spans="2:25" s="9" customFormat="1" ht="20.25" customHeight="1" x14ac:dyDescent="0.25">
      <c r="B3" s="17" t="str">
        <f>IF($B$2="suomi",'Työkalun toiminnot'!B18,'Työkalun toiminnot'!A18)</f>
        <v>Syyskuu</v>
      </c>
      <c r="C3" s="30"/>
      <c r="D3" s="30"/>
      <c r="E3" s="30"/>
      <c r="F3" s="34"/>
      <c r="G3" s="30"/>
      <c r="H3" s="30"/>
      <c r="I3" s="30"/>
      <c r="J3" s="31"/>
      <c r="K3" s="31"/>
      <c r="L3" s="31"/>
    </row>
    <row r="4" spans="2:25" ht="45.75" thickBot="1" x14ac:dyDescent="0.25">
      <c r="B4" s="29"/>
      <c r="C4" s="36" t="str">
        <f>IF($B$2="suomi",'Työkalun toiminnot'!C3,'Työkalun toiminnot'!C2)</f>
        <v>Työtunnit</v>
      </c>
      <c r="D4" s="36" t="str">
        <f>IF($B$2="suomi",'Työkalun toiminnot'!D3,'Työkalun toiminnot'!D2)</f>
        <v>Lievien tapaturmien määrä</v>
      </c>
      <c r="E4" s="36" t="str">
        <f>IF($B$2="suomi",'Työkalun toiminnot'!E3,'Työkalun toiminnot'!E2)</f>
        <v>Poissaoloon johtaneiden tapaturmien lukumäärä</v>
      </c>
      <c r="F4" s="36" t="str">
        <f>IF($B$2="suomi",'Työkalun toiminnot'!F3,'Työkalun toiminnot'!F2)</f>
        <v>Menetyt työpäivät</v>
      </c>
      <c r="G4" s="36" t="str">
        <f>IF($B$2="suomi",'Työkalun toiminnot'!G3,'Työkalun toiminnot'!G2)</f>
        <v>Työturvalli- suuskoulutus
tunnit</v>
      </c>
      <c r="H4" s="36" t="str">
        <f>IF($B$2="suomi",'Työkalun toiminnot'!H3,'Työkalun toiminnot'!H2)</f>
        <v>Turvallisuus
havainnot</v>
      </c>
      <c r="I4" s="36" t="str">
        <f>IF($B$2="suomi",'Työkalun toiminnot'!I3,'Työkalun toiminnot'!I2)</f>
        <v>TRIF</v>
      </c>
      <c r="J4" s="36" t="str">
        <f>IF($B$2="suomi",'Työkalun toiminnot'!J3,'Työkalun toiminnot'!J2)</f>
        <v>LTIF</v>
      </c>
      <c r="K4" s="36" t="str">
        <f>IF($B$2="suomi",'Työkalun toiminnot'!K3,'Työkalun toiminnot'!K2)</f>
        <v>SR vakavuus</v>
      </c>
      <c r="L4" s="36" t="str">
        <f>IF($B$2="suomi",'Työkalun toiminnot'!L3,'Työkalun toiminnot'!L2)</f>
        <v>Vaaratilanne-ilmoitukset/ 10 000 työtuntia</v>
      </c>
    </row>
    <row r="5" spans="2:25" ht="12.75" thickBot="1" x14ac:dyDescent="0.25">
      <c r="B5" s="27" t="str">
        <f>YTD!B5</f>
        <v>Toimipiste / alue 1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40">
        <f>IF((D5+E5)=0,0,(D5+E5)/C5*1000000)</f>
        <v>0</v>
      </c>
      <c r="J5" s="40">
        <f>IF(E5=0,0,E5/C5*1000000)</f>
        <v>0</v>
      </c>
      <c r="K5" s="40">
        <f>IF(F5=0,0,F5/C5*1000000)</f>
        <v>0</v>
      </c>
      <c r="L5" s="40">
        <f>IF(H5=0,0,H5*10000/C5)</f>
        <v>0</v>
      </c>
    </row>
    <row r="6" spans="2:25" ht="12.75" thickBot="1" x14ac:dyDescent="0.25">
      <c r="B6" s="27" t="str">
        <f>YTD!B6</f>
        <v>Toimipiste / alue 2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40">
        <f t="shared" ref="I6:I14" si="0">IF((D6+E6)=0,0,(D6+E6)/C6*1000000)</f>
        <v>0</v>
      </c>
      <c r="J6" s="40">
        <f t="shared" ref="J6:J14" si="1">IF(E6=0,0,E6/C6*1000000)</f>
        <v>0</v>
      </c>
      <c r="K6" s="40">
        <f t="shared" ref="K6:K14" si="2">IF(F6=0,0,F6/C6*1000000)</f>
        <v>0</v>
      </c>
      <c r="L6" s="40">
        <f t="shared" ref="L6:L14" si="3">IF(H6=0,0,H6*10000/C6)</f>
        <v>0</v>
      </c>
    </row>
    <row r="7" spans="2:25" ht="12.75" thickBot="1" x14ac:dyDescent="0.25">
      <c r="B7" s="27" t="str">
        <f>YTD!B7</f>
        <v>Toimipiste / alue 3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40">
        <f t="shared" si="0"/>
        <v>0</v>
      </c>
      <c r="J7" s="40">
        <f t="shared" si="1"/>
        <v>0</v>
      </c>
      <c r="K7" s="40">
        <f t="shared" si="2"/>
        <v>0</v>
      </c>
      <c r="L7" s="40">
        <f t="shared" si="3"/>
        <v>0</v>
      </c>
    </row>
    <row r="8" spans="2:25" ht="12.75" thickBot="1" x14ac:dyDescent="0.25">
      <c r="B8" s="27" t="str">
        <f>YTD!B8</f>
        <v>Toimipiste / alue 4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40">
        <f t="shared" si="0"/>
        <v>0</v>
      </c>
      <c r="J8" s="40">
        <f t="shared" si="1"/>
        <v>0</v>
      </c>
      <c r="K8" s="40">
        <f t="shared" si="2"/>
        <v>0</v>
      </c>
      <c r="L8" s="40">
        <f t="shared" si="3"/>
        <v>0</v>
      </c>
    </row>
    <row r="9" spans="2:25" ht="12.75" thickBot="1" x14ac:dyDescent="0.25">
      <c r="B9" s="27" t="str">
        <f>YTD!B9</f>
        <v>Toimipiste / alue 5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40">
        <f t="shared" si="0"/>
        <v>0</v>
      </c>
      <c r="J9" s="40">
        <f t="shared" si="1"/>
        <v>0</v>
      </c>
      <c r="K9" s="40">
        <f t="shared" si="2"/>
        <v>0</v>
      </c>
      <c r="L9" s="40">
        <f t="shared" si="3"/>
        <v>0</v>
      </c>
    </row>
    <row r="10" spans="2:25" ht="12.75" thickBot="1" x14ac:dyDescent="0.25">
      <c r="B10" s="27" t="str">
        <f>YTD!B10</f>
        <v>Toimipiste / alue 6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40">
        <f t="shared" si="0"/>
        <v>0</v>
      </c>
      <c r="J10" s="40">
        <f t="shared" si="1"/>
        <v>0</v>
      </c>
      <c r="K10" s="40">
        <f t="shared" si="2"/>
        <v>0</v>
      </c>
      <c r="L10" s="40">
        <f t="shared" si="3"/>
        <v>0</v>
      </c>
    </row>
    <row r="11" spans="2:25" ht="12.75" thickBot="1" x14ac:dyDescent="0.25">
      <c r="B11" s="27" t="str">
        <f>YTD!B11</f>
        <v>Toimipiste / alue 7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40">
        <f t="shared" si="0"/>
        <v>0</v>
      </c>
      <c r="J11" s="40">
        <f t="shared" si="1"/>
        <v>0</v>
      </c>
      <c r="K11" s="40">
        <f t="shared" si="2"/>
        <v>0</v>
      </c>
      <c r="L11" s="40">
        <f t="shared" si="3"/>
        <v>0</v>
      </c>
    </row>
    <row r="12" spans="2:25" ht="12.75" thickBot="1" x14ac:dyDescent="0.25">
      <c r="B12" s="27" t="str">
        <f>YTD!B12</f>
        <v>Toimipiste / alue 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40">
        <f t="shared" si="0"/>
        <v>0</v>
      </c>
      <c r="J12" s="40">
        <f t="shared" si="1"/>
        <v>0</v>
      </c>
      <c r="K12" s="40">
        <f t="shared" si="2"/>
        <v>0</v>
      </c>
      <c r="L12" s="40">
        <f t="shared" si="3"/>
        <v>0</v>
      </c>
    </row>
    <row r="13" spans="2:25" ht="12.75" thickBot="1" x14ac:dyDescent="0.25">
      <c r="B13" s="27" t="str">
        <f>YTD!B13</f>
        <v>Toimipiste / alue 9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40">
        <f t="shared" si="0"/>
        <v>0</v>
      </c>
      <c r="J13" s="40">
        <f t="shared" si="1"/>
        <v>0</v>
      </c>
      <c r="K13" s="40">
        <f t="shared" si="2"/>
        <v>0</v>
      </c>
      <c r="L13" s="40">
        <f t="shared" si="3"/>
        <v>0</v>
      </c>
    </row>
    <row r="14" spans="2:25" ht="12.75" thickBot="1" x14ac:dyDescent="0.25">
      <c r="B14" s="27" t="str">
        <f>YTD!B14</f>
        <v>Toimipiste / alue 10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40">
        <f t="shared" si="0"/>
        <v>0</v>
      </c>
      <c r="J14" s="40">
        <f t="shared" si="1"/>
        <v>0</v>
      </c>
      <c r="K14" s="40">
        <f t="shared" si="2"/>
        <v>0</v>
      </c>
      <c r="L14" s="40">
        <f t="shared" si="3"/>
        <v>0</v>
      </c>
    </row>
    <row r="15" spans="2:25" x14ac:dyDescent="0.2">
      <c r="B15" s="28"/>
      <c r="C15" s="30"/>
      <c r="D15" s="30"/>
      <c r="E15" s="30"/>
      <c r="F15" s="34"/>
      <c r="G15" s="30"/>
      <c r="H15" s="30"/>
      <c r="I15" s="30"/>
      <c r="J15" s="31"/>
      <c r="K15" s="31"/>
      <c r="L15" s="33"/>
    </row>
    <row r="16" spans="2:25" s="15" customFormat="1" ht="45.75" thickBot="1" x14ac:dyDescent="0.25">
      <c r="B16" s="28"/>
      <c r="C16" s="36" t="str">
        <f>IF($B$2="suomi",'Työkalun toiminnot'!C3,'Työkalun toiminnot'!C2)</f>
        <v>Työtunnit</v>
      </c>
      <c r="D16" s="36" t="str">
        <f>IF($B$2="suomi",'Työkalun toiminnot'!D3,'Työkalun toiminnot'!D2)</f>
        <v>Lievien tapaturmien määrä</v>
      </c>
      <c r="E16" s="36" t="str">
        <f>IF($B$2="suomi",'Työkalun toiminnot'!E3,'Työkalun toiminnot'!E2)</f>
        <v>Poissaoloon johtaneiden tapaturmien lukumäärä</v>
      </c>
      <c r="F16" s="36" t="str">
        <f>IF($B$2="suomi",'Työkalun toiminnot'!F3,'Työkalun toiminnot'!F2)</f>
        <v>Menetyt työpäivät</v>
      </c>
      <c r="G16" s="36" t="str">
        <f>IF($B$2="suomi",'Työkalun toiminnot'!G3,'Työkalun toiminnot'!G2)</f>
        <v>Työturvalli- suuskoulutus
tunnit</v>
      </c>
      <c r="H16" s="36" t="str">
        <f>IF($B$2="suomi",'Työkalun toiminnot'!H3,'Työkalun toiminnot'!H2)</f>
        <v>Turvallisuus
havainnot</v>
      </c>
      <c r="I16" s="36" t="str">
        <f>IF($B$2="suomi",'Työkalun toiminnot'!I3,'Työkalun toiminnot'!I2)</f>
        <v>TRIF</v>
      </c>
      <c r="J16" s="36" t="str">
        <f>IF($B$2="suomi",'Työkalun toiminnot'!J3,'Työkalun toiminnot'!J2)</f>
        <v>LTIF</v>
      </c>
      <c r="K16" s="36" t="str">
        <f>IF($B$2="suomi",'Työkalun toiminnot'!K3,'Työkalun toiminnot'!K2)</f>
        <v>SR vakavuus</v>
      </c>
      <c r="L16" s="26" t="str">
        <f>IF($B$2="suomi",'Työkalun toiminnot'!L3,'Työkalun toiminnot'!L2)</f>
        <v>Vaaratilanne-ilmoitukset/ 10 000 työtuntia</v>
      </c>
    </row>
    <row r="17" spans="2:12" ht="14.25" customHeight="1" thickBot="1" x14ac:dyDescent="0.25">
      <c r="B17" s="27" t="str">
        <f>IF($B$2="suomi",'Työkalun toiminnot'!M3,'Työkalun toiminnot'!M2)</f>
        <v>Yhteensä</v>
      </c>
      <c r="C17" s="32">
        <f t="shared" ref="C17:H17" si="4">SUM(C5:C14)</f>
        <v>0</v>
      </c>
      <c r="D17" s="32">
        <f t="shared" si="4"/>
        <v>0</v>
      </c>
      <c r="E17" s="32">
        <f t="shared" si="4"/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42">
        <f>IF((D17+E17)=0,0,(D17+E17)/C17*1000000)</f>
        <v>0</v>
      </c>
      <c r="J17" s="42">
        <f>IF(E17=0,0,E17/C17*1000000)</f>
        <v>0</v>
      </c>
      <c r="K17" s="42">
        <f>IF(F17=0,0,F17/C17*1000000)</f>
        <v>0</v>
      </c>
      <c r="L17" s="39">
        <f>IF(H17=0,0,H17*10000/C17)</f>
        <v>0</v>
      </c>
    </row>
  </sheetData>
  <sheetProtection sheet="1" objects="1" scenarios="1" deleteRows="0"/>
  <protectedRanges>
    <protectedRange sqref="B2" name="Käännöspainike"/>
    <protectedRange sqref="C5:H14" name="Syötettävät tiedot"/>
  </protectedRanges>
  <pageMargins left="0.7" right="0.7" top="0.75" bottom="0.75" header="0.3" footer="0.3"/>
  <pageSetup paperSize="9" scale="9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DF7985-6C11-4F17-887B-215F0EC2AC68}">
          <x14:formula1>
            <xm:f>'Työkalun toiminnot'!$A$9:$B$9</xm:f>
          </x14:formula1>
          <xm:sqref>B2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D21BC-6280-43D8-9A1C-1E4FDC3A901F}">
  <dimension ref="B1:Y17"/>
  <sheetViews>
    <sheetView workbookViewId="0">
      <selection activeCell="H17" sqref="H17"/>
    </sheetView>
  </sheetViews>
  <sheetFormatPr defaultColWidth="9.140625" defaultRowHeight="11.25" x14ac:dyDescent="0.2"/>
  <cols>
    <col min="1" max="1" width="9.140625" style="1"/>
    <col min="2" max="2" width="19.28515625" style="5" bestFit="1" customWidth="1"/>
    <col min="3" max="3" width="8.42578125" style="2" bestFit="1" customWidth="1"/>
    <col min="4" max="4" width="10.5703125" style="2" bestFit="1" customWidth="1"/>
    <col min="5" max="5" width="10.7109375" style="3" bestFit="1" customWidth="1"/>
    <col min="6" max="6" width="8" style="2" bestFit="1" customWidth="1"/>
    <col min="7" max="7" width="12" style="2" bestFit="1" customWidth="1"/>
    <col min="8" max="8" width="10.7109375" style="2" bestFit="1" customWidth="1"/>
    <col min="9" max="10" width="7.7109375" style="4" bestFit="1" customWidth="1"/>
    <col min="11" max="11" width="10.85546875" style="4" customWidth="1"/>
    <col min="12" max="12" width="11.28515625" style="1" bestFit="1" customWidth="1"/>
    <col min="13" max="16384" width="9.140625" style="1"/>
  </cols>
  <sheetData>
    <row r="1" spans="2:25" s="10" customFormat="1" ht="9" x14ac:dyDescent="0.15">
      <c r="B1" s="7" t="str">
        <f>IF($B$2="suomi",'Työkalun toiminnot'!A3,'Työkalun toiminnot'!A2)</f>
        <v>Select language (Eng/Fi)</v>
      </c>
      <c r="L1" s="11"/>
      <c r="W1" s="12"/>
      <c r="X1" s="12"/>
      <c r="Y1" s="12"/>
    </row>
    <row r="2" spans="2:25" s="10" customFormat="1" ht="9" x14ac:dyDescent="0.15">
      <c r="B2" s="13" t="s">
        <v>13</v>
      </c>
    </row>
    <row r="3" spans="2:25" s="9" customFormat="1" ht="20.25" customHeight="1" x14ac:dyDescent="0.25">
      <c r="B3" s="17" t="str">
        <f>IF($B$2="suomi",'Työkalun toiminnot'!B19,'Työkalun toiminnot'!A19)</f>
        <v>Lokakuu</v>
      </c>
      <c r="C3" s="30"/>
      <c r="D3" s="30"/>
      <c r="E3" s="30"/>
      <c r="F3" s="34"/>
      <c r="G3" s="30"/>
      <c r="H3" s="30"/>
      <c r="I3" s="30"/>
      <c r="J3" s="31"/>
      <c r="K3" s="31"/>
      <c r="L3" s="31"/>
    </row>
    <row r="4" spans="2:25" ht="45.75" thickBot="1" x14ac:dyDescent="0.25">
      <c r="B4" s="29"/>
      <c r="C4" s="36" t="str">
        <f>IF($B$2="suomi",'Työkalun toiminnot'!C3,'Työkalun toiminnot'!C2)</f>
        <v>Työtunnit</v>
      </c>
      <c r="D4" s="36" t="str">
        <f>IF($B$2="suomi",'Työkalun toiminnot'!D3,'Työkalun toiminnot'!D2)</f>
        <v>Lievien tapaturmien määrä</v>
      </c>
      <c r="E4" s="36" t="str">
        <f>IF($B$2="suomi",'Työkalun toiminnot'!E3,'Työkalun toiminnot'!E2)</f>
        <v>Poissaoloon johtaneiden tapaturmien lukumäärä</v>
      </c>
      <c r="F4" s="36" t="str">
        <f>IF($B$2="suomi",'Työkalun toiminnot'!F3,'Työkalun toiminnot'!F2)</f>
        <v>Menetyt työpäivät</v>
      </c>
      <c r="G4" s="36" t="str">
        <f>IF($B$2="suomi",'Työkalun toiminnot'!G3,'Työkalun toiminnot'!G2)</f>
        <v>Työturvalli- suuskoulutus
tunnit</v>
      </c>
      <c r="H4" s="36" t="str">
        <f>IF($B$2="suomi",'Työkalun toiminnot'!H3,'Työkalun toiminnot'!H2)</f>
        <v>Turvallisuus
havainnot</v>
      </c>
      <c r="I4" s="36" t="str">
        <f>IF($B$2="suomi",'Työkalun toiminnot'!I3,'Työkalun toiminnot'!I2)</f>
        <v>TRIF</v>
      </c>
      <c r="J4" s="36" t="str">
        <f>IF($B$2="suomi",'Työkalun toiminnot'!J3,'Työkalun toiminnot'!J2)</f>
        <v>LTIF</v>
      </c>
      <c r="K4" s="36" t="str">
        <f>IF($B$2="suomi",'Työkalun toiminnot'!K3,'Työkalun toiminnot'!K2)</f>
        <v>SR vakavuus</v>
      </c>
      <c r="L4" s="36" t="str">
        <f>IF($B$2="suomi",'Työkalun toiminnot'!L3,'Työkalun toiminnot'!L2)</f>
        <v>Vaaratilanne-ilmoitukset/ 10 000 työtuntia</v>
      </c>
    </row>
    <row r="5" spans="2:25" ht="12.75" thickBot="1" x14ac:dyDescent="0.25">
      <c r="B5" s="27" t="str">
        <f>YTD!B5</f>
        <v>Toimipiste / alue 1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40">
        <f>IF((D5+E5)=0,0,(D5+E5)/C5*1000000)</f>
        <v>0</v>
      </c>
      <c r="J5" s="40">
        <f>IF(E5=0,0,E5/C5*1000000)</f>
        <v>0</v>
      </c>
      <c r="K5" s="40">
        <f>IF(F5=0,0,F5/C5*1000000)</f>
        <v>0</v>
      </c>
      <c r="L5" s="40">
        <f>IF(H5=0,0,H5*10000/C5)</f>
        <v>0</v>
      </c>
    </row>
    <row r="6" spans="2:25" ht="12.75" thickBot="1" x14ac:dyDescent="0.25">
      <c r="B6" s="27" t="str">
        <f>YTD!B6</f>
        <v>Toimipiste / alue 2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40">
        <f t="shared" ref="I6:I14" si="0">IF((D6+E6)=0,0,(D6+E6)/C6*1000000)</f>
        <v>0</v>
      </c>
      <c r="J6" s="40">
        <f t="shared" ref="J6:J14" si="1">IF(E6=0,0,E6/C6*1000000)</f>
        <v>0</v>
      </c>
      <c r="K6" s="40">
        <f t="shared" ref="K6:K14" si="2">IF(F6=0,0,F6/C6*1000000)</f>
        <v>0</v>
      </c>
      <c r="L6" s="40">
        <f t="shared" ref="L6:L14" si="3">IF(H6=0,0,H6*10000/C6)</f>
        <v>0</v>
      </c>
    </row>
    <row r="7" spans="2:25" ht="12.75" thickBot="1" x14ac:dyDescent="0.25">
      <c r="B7" s="27" t="str">
        <f>YTD!B7</f>
        <v>Toimipiste / alue 3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40">
        <f t="shared" si="0"/>
        <v>0</v>
      </c>
      <c r="J7" s="40">
        <f t="shared" si="1"/>
        <v>0</v>
      </c>
      <c r="K7" s="40">
        <f t="shared" si="2"/>
        <v>0</v>
      </c>
      <c r="L7" s="40">
        <f t="shared" si="3"/>
        <v>0</v>
      </c>
    </row>
    <row r="8" spans="2:25" ht="12.75" thickBot="1" x14ac:dyDescent="0.25">
      <c r="B8" s="27" t="str">
        <f>YTD!B8</f>
        <v>Toimipiste / alue 4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40">
        <f t="shared" si="0"/>
        <v>0</v>
      </c>
      <c r="J8" s="40">
        <f t="shared" si="1"/>
        <v>0</v>
      </c>
      <c r="K8" s="40">
        <f t="shared" si="2"/>
        <v>0</v>
      </c>
      <c r="L8" s="40">
        <f t="shared" si="3"/>
        <v>0</v>
      </c>
    </row>
    <row r="9" spans="2:25" ht="12.75" thickBot="1" x14ac:dyDescent="0.25">
      <c r="B9" s="27" t="str">
        <f>YTD!B9</f>
        <v>Toimipiste / alue 5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40">
        <f t="shared" si="0"/>
        <v>0</v>
      </c>
      <c r="J9" s="40">
        <f t="shared" si="1"/>
        <v>0</v>
      </c>
      <c r="K9" s="40">
        <f t="shared" si="2"/>
        <v>0</v>
      </c>
      <c r="L9" s="40">
        <f t="shared" si="3"/>
        <v>0</v>
      </c>
    </row>
    <row r="10" spans="2:25" ht="12.75" thickBot="1" x14ac:dyDescent="0.25">
      <c r="B10" s="27" t="str">
        <f>YTD!B10</f>
        <v>Toimipiste / alue 6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40">
        <f t="shared" si="0"/>
        <v>0</v>
      </c>
      <c r="J10" s="40">
        <f t="shared" si="1"/>
        <v>0</v>
      </c>
      <c r="K10" s="40">
        <f t="shared" si="2"/>
        <v>0</v>
      </c>
      <c r="L10" s="40">
        <f t="shared" si="3"/>
        <v>0</v>
      </c>
    </row>
    <row r="11" spans="2:25" ht="12.75" thickBot="1" x14ac:dyDescent="0.25">
      <c r="B11" s="27" t="str">
        <f>YTD!B11</f>
        <v>Toimipiste / alue 7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40">
        <f t="shared" si="0"/>
        <v>0</v>
      </c>
      <c r="J11" s="40">
        <f t="shared" si="1"/>
        <v>0</v>
      </c>
      <c r="K11" s="40">
        <f t="shared" si="2"/>
        <v>0</v>
      </c>
      <c r="L11" s="40">
        <f t="shared" si="3"/>
        <v>0</v>
      </c>
    </row>
    <row r="12" spans="2:25" ht="12.75" thickBot="1" x14ac:dyDescent="0.25">
      <c r="B12" s="27" t="str">
        <f>YTD!B12</f>
        <v>Toimipiste / alue 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40">
        <f t="shared" si="0"/>
        <v>0</v>
      </c>
      <c r="J12" s="40">
        <f t="shared" si="1"/>
        <v>0</v>
      </c>
      <c r="K12" s="40">
        <f t="shared" si="2"/>
        <v>0</v>
      </c>
      <c r="L12" s="40">
        <f t="shared" si="3"/>
        <v>0</v>
      </c>
    </row>
    <row r="13" spans="2:25" ht="12.75" thickBot="1" x14ac:dyDescent="0.25">
      <c r="B13" s="27" t="str">
        <f>YTD!B13</f>
        <v>Toimipiste / alue 9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40">
        <f t="shared" si="0"/>
        <v>0</v>
      </c>
      <c r="J13" s="40">
        <f t="shared" si="1"/>
        <v>0</v>
      </c>
      <c r="K13" s="40">
        <f t="shared" si="2"/>
        <v>0</v>
      </c>
      <c r="L13" s="40">
        <f t="shared" si="3"/>
        <v>0</v>
      </c>
    </row>
    <row r="14" spans="2:25" ht="12.75" thickBot="1" x14ac:dyDescent="0.25">
      <c r="B14" s="27" t="str">
        <f>YTD!B14</f>
        <v>Toimipiste / alue 10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40">
        <f t="shared" si="0"/>
        <v>0</v>
      </c>
      <c r="J14" s="40">
        <f t="shared" si="1"/>
        <v>0</v>
      </c>
      <c r="K14" s="40">
        <f t="shared" si="2"/>
        <v>0</v>
      </c>
      <c r="L14" s="40">
        <f t="shared" si="3"/>
        <v>0</v>
      </c>
    </row>
    <row r="15" spans="2:25" x14ac:dyDescent="0.2">
      <c r="B15" s="28"/>
      <c r="C15" s="30"/>
      <c r="D15" s="30"/>
      <c r="E15" s="30"/>
      <c r="F15" s="34"/>
      <c r="G15" s="30"/>
      <c r="H15" s="30"/>
      <c r="I15" s="30"/>
      <c r="J15" s="31"/>
      <c r="K15" s="31"/>
      <c r="L15" s="33"/>
    </row>
    <row r="16" spans="2:25" s="15" customFormat="1" ht="45.75" thickBot="1" x14ac:dyDescent="0.25">
      <c r="B16" s="28"/>
      <c r="C16" s="36" t="str">
        <f>IF($B$2="suomi",'Työkalun toiminnot'!C3,'Työkalun toiminnot'!C2)</f>
        <v>Työtunnit</v>
      </c>
      <c r="D16" s="36" t="str">
        <f>IF($B$2="suomi",'Työkalun toiminnot'!D3,'Työkalun toiminnot'!D2)</f>
        <v>Lievien tapaturmien määrä</v>
      </c>
      <c r="E16" s="36" t="str">
        <f>IF($B$2="suomi",'Työkalun toiminnot'!E3,'Työkalun toiminnot'!E2)</f>
        <v>Poissaoloon johtaneiden tapaturmien lukumäärä</v>
      </c>
      <c r="F16" s="36" t="str">
        <f>IF($B$2="suomi",'Työkalun toiminnot'!F3,'Työkalun toiminnot'!F2)</f>
        <v>Menetyt työpäivät</v>
      </c>
      <c r="G16" s="36" t="str">
        <f>IF($B$2="suomi",'Työkalun toiminnot'!G3,'Työkalun toiminnot'!G2)</f>
        <v>Työturvalli- suuskoulutus
tunnit</v>
      </c>
      <c r="H16" s="36" t="str">
        <f>IF($B$2="suomi",'Työkalun toiminnot'!H3,'Työkalun toiminnot'!H2)</f>
        <v>Turvallisuus
havainnot</v>
      </c>
      <c r="I16" s="36" t="str">
        <f>IF($B$2="suomi",'Työkalun toiminnot'!I3,'Työkalun toiminnot'!I2)</f>
        <v>TRIF</v>
      </c>
      <c r="J16" s="36" t="str">
        <f>IF($B$2="suomi",'Työkalun toiminnot'!J3,'Työkalun toiminnot'!J2)</f>
        <v>LTIF</v>
      </c>
      <c r="K16" s="36" t="str">
        <f>IF($B$2="suomi",'Työkalun toiminnot'!K3,'Työkalun toiminnot'!K2)</f>
        <v>SR vakavuus</v>
      </c>
      <c r="L16" s="26" t="str">
        <f>IF($B$2="suomi",'Työkalun toiminnot'!L3,'Työkalun toiminnot'!L2)</f>
        <v>Vaaratilanne-ilmoitukset/ 10 000 työtuntia</v>
      </c>
    </row>
    <row r="17" spans="2:12" ht="14.25" customHeight="1" thickBot="1" x14ac:dyDescent="0.25">
      <c r="B17" s="27" t="str">
        <f>IF($B$2="suomi",'Työkalun toiminnot'!M3,'Työkalun toiminnot'!M2)</f>
        <v>Yhteensä</v>
      </c>
      <c r="C17" s="32">
        <f t="shared" ref="C17:H17" si="4">SUM(C5:C14)</f>
        <v>0</v>
      </c>
      <c r="D17" s="32">
        <f t="shared" si="4"/>
        <v>0</v>
      </c>
      <c r="E17" s="32">
        <f t="shared" si="4"/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42">
        <f>IF((D17+E17)=0,0,(D17+E17)/C17*1000000)</f>
        <v>0</v>
      </c>
      <c r="J17" s="42">
        <f>IF(E17=0,0,E17/C17*1000000)</f>
        <v>0</v>
      </c>
      <c r="K17" s="42">
        <f>IF(F17=0,0,F17/C17*1000000)</f>
        <v>0</v>
      </c>
      <c r="L17" s="39">
        <f>IF(H17=0,0,H17*10000/C17)</f>
        <v>0</v>
      </c>
    </row>
  </sheetData>
  <sheetProtection sheet="1" objects="1" scenarios="1" deleteRows="0"/>
  <protectedRanges>
    <protectedRange sqref="B2" name="Käännöspainike"/>
    <protectedRange sqref="C5:H14" name="Syötettävät tiedot"/>
  </protectedRanges>
  <pageMargins left="0.7" right="0.7" top="0.75" bottom="0.75" header="0.3" footer="0.3"/>
  <pageSetup paperSize="9" scale="9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44036C-78C0-455E-95E5-1CD30B3FBB9D}">
          <x14:formula1>
            <xm:f>'Työkalun toiminnot'!$A$9:$B$9</xm:f>
          </x14:formula1>
          <xm:sqref>B2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D07EB-CF36-459F-8FE4-D97F49EB82B7}">
  <dimension ref="B1:Y17"/>
  <sheetViews>
    <sheetView workbookViewId="0">
      <selection activeCell="L10" sqref="L10"/>
    </sheetView>
  </sheetViews>
  <sheetFormatPr defaultColWidth="9.140625" defaultRowHeight="11.25" x14ac:dyDescent="0.2"/>
  <cols>
    <col min="1" max="1" width="9.140625" style="1"/>
    <col min="2" max="2" width="19.28515625" style="5" bestFit="1" customWidth="1"/>
    <col min="3" max="3" width="8.42578125" style="2" bestFit="1" customWidth="1"/>
    <col min="4" max="4" width="10.5703125" style="2" bestFit="1" customWidth="1"/>
    <col min="5" max="5" width="10.7109375" style="3" bestFit="1" customWidth="1"/>
    <col min="6" max="6" width="8" style="2" bestFit="1" customWidth="1"/>
    <col min="7" max="7" width="12" style="2" bestFit="1" customWidth="1"/>
    <col min="8" max="8" width="10.7109375" style="2" bestFit="1" customWidth="1"/>
    <col min="9" max="10" width="7.7109375" style="4" bestFit="1" customWidth="1"/>
    <col min="11" max="11" width="10.85546875" style="4" customWidth="1"/>
    <col min="12" max="12" width="11.28515625" style="1" bestFit="1" customWidth="1"/>
    <col min="13" max="16384" width="9.140625" style="1"/>
  </cols>
  <sheetData>
    <row r="1" spans="2:25" s="10" customFormat="1" ht="9" x14ac:dyDescent="0.15">
      <c r="B1" s="7" t="str">
        <f>IF($B$2="suomi",'Työkalun toiminnot'!A3,'Työkalun toiminnot'!A2)</f>
        <v>Select language (Eng/Fi)</v>
      </c>
      <c r="L1" s="11"/>
      <c r="W1" s="12"/>
      <c r="X1" s="12"/>
      <c r="Y1" s="12"/>
    </row>
    <row r="2" spans="2:25" s="10" customFormat="1" ht="9" x14ac:dyDescent="0.15">
      <c r="B2" s="13" t="s">
        <v>13</v>
      </c>
    </row>
    <row r="3" spans="2:25" s="9" customFormat="1" ht="20.25" customHeight="1" x14ac:dyDescent="0.25">
      <c r="B3" s="17" t="str">
        <f>IF($B$2="suomi",'Työkalun toiminnot'!B20,'Työkalun toiminnot'!A20)</f>
        <v>Marraskuu</v>
      </c>
      <c r="C3" s="30"/>
      <c r="D3" s="30"/>
      <c r="E3" s="30"/>
      <c r="F3" s="34"/>
      <c r="G3" s="30"/>
      <c r="H3" s="30"/>
      <c r="I3" s="30"/>
      <c r="J3" s="31"/>
      <c r="K3" s="31"/>
      <c r="L3" s="31"/>
    </row>
    <row r="4" spans="2:25" ht="45.75" thickBot="1" x14ac:dyDescent="0.25">
      <c r="B4" s="29"/>
      <c r="C4" s="36" t="str">
        <f>IF($B$2="suomi",'Työkalun toiminnot'!C3,'Työkalun toiminnot'!C2)</f>
        <v>Työtunnit</v>
      </c>
      <c r="D4" s="36" t="str">
        <f>IF($B$2="suomi",'Työkalun toiminnot'!D3,'Työkalun toiminnot'!D2)</f>
        <v>Lievien tapaturmien määrä</v>
      </c>
      <c r="E4" s="36" t="str">
        <f>IF($B$2="suomi",'Työkalun toiminnot'!E3,'Työkalun toiminnot'!E2)</f>
        <v>Poissaoloon johtaneiden tapaturmien lukumäärä</v>
      </c>
      <c r="F4" s="36" t="str">
        <f>IF($B$2="suomi",'Työkalun toiminnot'!F3,'Työkalun toiminnot'!F2)</f>
        <v>Menetyt työpäivät</v>
      </c>
      <c r="G4" s="36" t="str">
        <f>IF($B$2="suomi",'Työkalun toiminnot'!G3,'Työkalun toiminnot'!G2)</f>
        <v>Työturvalli- suuskoulutus
tunnit</v>
      </c>
      <c r="H4" s="36" t="str">
        <f>IF($B$2="suomi",'Työkalun toiminnot'!H3,'Työkalun toiminnot'!H2)</f>
        <v>Turvallisuus
havainnot</v>
      </c>
      <c r="I4" s="36" t="str">
        <f>IF($B$2="suomi",'Työkalun toiminnot'!I3,'Työkalun toiminnot'!I2)</f>
        <v>TRIF</v>
      </c>
      <c r="J4" s="36" t="str">
        <f>IF($B$2="suomi",'Työkalun toiminnot'!J3,'Työkalun toiminnot'!J2)</f>
        <v>LTIF</v>
      </c>
      <c r="K4" s="36" t="str">
        <f>IF($B$2="suomi",'Työkalun toiminnot'!K3,'Työkalun toiminnot'!K2)</f>
        <v>SR vakavuus</v>
      </c>
      <c r="L4" s="36" t="str">
        <f>IF($B$2="suomi",'Työkalun toiminnot'!L3,'Työkalun toiminnot'!L2)</f>
        <v>Vaaratilanne-ilmoitukset/ 10 000 työtuntia</v>
      </c>
    </row>
    <row r="5" spans="2:25" ht="12.75" thickBot="1" x14ac:dyDescent="0.25">
      <c r="B5" s="27" t="str">
        <f>YTD!B5</f>
        <v>Toimipiste / alue 1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40">
        <f>IF((D5+E5)=0,0,(D5+E5)/C5*1000000)</f>
        <v>0</v>
      </c>
      <c r="J5" s="40">
        <f>IF(E5=0,0,E5/C5*1000000)</f>
        <v>0</v>
      </c>
      <c r="K5" s="40">
        <f>IF(F5=0,0,F5/C5*1000000)</f>
        <v>0</v>
      </c>
      <c r="L5" s="40">
        <f>IF(H5=0,0,H5*10000/C5)</f>
        <v>0</v>
      </c>
    </row>
    <row r="6" spans="2:25" ht="12.75" thickBot="1" x14ac:dyDescent="0.25">
      <c r="B6" s="27" t="str">
        <f>YTD!B6</f>
        <v>Toimipiste / alue 2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40">
        <f t="shared" ref="I6:I14" si="0">IF((D6+E6)=0,0,(D6+E6)/C6*1000000)</f>
        <v>0</v>
      </c>
      <c r="J6" s="40">
        <f t="shared" ref="J6:J14" si="1">IF(E6=0,0,E6/C6*1000000)</f>
        <v>0</v>
      </c>
      <c r="K6" s="40">
        <f t="shared" ref="K6:K14" si="2">IF(F6=0,0,F6/C6*1000000)</f>
        <v>0</v>
      </c>
      <c r="L6" s="40">
        <f t="shared" ref="L6:L14" si="3">IF(H6=0,0,H6*10000/C6)</f>
        <v>0</v>
      </c>
    </row>
    <row r="7" spans="2:25" ht="12.75" thickBot="1" x14ac:dyDescent="0.25">
      <c r="B7" s="27" t="str">
        <f>YTD!B7</f>
        <v>Toimipiste / alue 3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40">
        <f t="shared" si="0"/>
        <v>0</v>
      </c>
      <c r="J7" s="40">
        <f t="shared" si="1"/>
        <v>0</v>
      </c>
      <c r="K7" s="40">
        <f t="shared" si="2"/>
        <v>0</v>
      </c>
      <c r="L7" s="40">
        <f t="shared" si="3"/>
        <v>0</v>
      </c>
    </row>
    <row r="8" spans="2:25" ht="12.75" thickBot="1" x14ac:dyDescent="0.25">
      <c r="B8" s="27" t="str">
        <f>YTD!B8</f>
        <v>Toimipiste / alue 4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40">
        <f t="shared" si="0"/>
        <v>0</v>
      </c>
      <c r="J8" s="40">
        <f t="shared" si="1"/>
        <v>0</v>
      </c>
      <c r="K8" s="40">
        <f t="shared" si="2"/>
        <v>0</v>
      </c>
      <c r="L8" s="40">
        <f t="shared" si="3"/>
        <v>0</v>
      </c>
    </row>
    <row r="9" spans="2:25" ht="12.75" thickBot="1" x14ac:dyDescent="0.25">
      <c r="B9" s="27" t="str">
        <f>YTD!B9</f>
        <v>Toimipiste / alue 5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40">
        <f t="shared" si="0"/>
        <v>0</v>
      </c>
      <c r="J9" s="40">
        <f t="shared" si="1"/>
        <v>0</v>
      </c>
      <c r="K9" s="40">
        <f t="shared" si="2"/>
        <v>0</v>
      </c>
      <c r="L9" s="40">
        <f t="shared" si="3"/>
        <v>0</v>
      </c>
    </row>
    <row r="10" spans="2:25" ht="12.75" thickBot="1" x14ac:dyDescent="0.25">
      <c r="B10" s="27" t="str">
        <f>YTD!B10</f>
        <v>Toimipiste / alue 6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40">
        <f t="shared" si="0"/>
        <v>0</v>
      </c>
      <c r="J10" s="40">
        <f t="shared" si="1"/>
        <v>0</v>
      </c>
      <c r="K10" s="40">
        <f t="shared" si="2"/>
        <v>0</v>
      </c>
      <c r="L10" s="40">
        <f t="shared" si="3"/>
        <v>0</v>
      </c>
    </row>
    <row r="11" spans="2:25" ht="12.75" thickBot="1" x14ac:dyDescent="0.25">
      <c r="B11" s="27" t="str">
        <f>YTD!B11</f>
        <v>Toimipiste / alue 7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40">
        <f t="shared" si="0"/>
        <v>0</v>
      </c>
      <c r="J11" s="40">
        <f t="shared" si="1"/>
        <v>0</v>
      </c>
      <c r="K11" s="40">
        <f t="shared" si="2"/>
        <v>0</v>
      </c>
      <c r="L11" s="40">
        <f t="shared" si="3"/>
        <v>0</v>
      </c>
    </row>
    <row r="12" spans="2:25" ht="12.75" thickBot="1" x14ac:dyDescent="0.25">
      <c r="B12" s="27" t="str">
        <f>YTD!B12</f>
        <v>Toimipiste / alue 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40">
        <f t="shared" si="0"/>
        <v>0</v>
      </c>
      <c r="J12" s="40">
        <f t="shared" si="1"/>
        <v>0</v>
      </c>
      <c r="K12" s="40">
        <f t="shared" si="2"/>
        <v>0</v>
      </c>
      <c r="L12" s="40">
        <f t="shared" si="3"/>
        <v>0</v>
      </c>
    </row>
    <row r="13" spans="2:25" ht="12.75" thickBot="1" x14ac:dyDescent="0.25">
      <c r="B13" s="27" t="str">
        <f>YTD!B13</f>
        <v>Toimipiste / alue 9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40">
        <f t="shared" si="0"/>
        <v>0</v>
      </c>
      <c r="J13" s="40">
        <f t="shared" si="1"/>
        <v>0</v>
      </c>
      <c r="K13" s="40">
        <f t="shared" si="2"/>
        <v>0</v>
      </c>
      <c r="L13" s="40">
        <f t="shared" si="3"/>
        <v>0</v>
      </c>
    </row>
    <row r="14" spans="2:25" ht="12.75" thickBot="1" x14ac:dyDescent="0.25">
      <c r="B14" s="27" t="str">
        <f>YTD!B14</f>
        <v>Toimipiste / alue 10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40">
        <f t="shared" si="0"/>
        <v>0</v>
      </c>
      <c r="J14" s="40">
        <f t="shared" si="1"/>
        <v>0</v>
      </c>
      <c r="K14" s="40">
        <f t="shared" si="2"/>
        <v>0</v>
      </c>
      <c r="L14" s="40">
        <f t="shared" si="3"/>
        <v>0</v>
      </c>
    </row>
    <row r="15" spans="2:25" x14ac:dyDescent="0.2">
      <c r="B15" s="28"/>
      <c r="C15" s="30"/>
      <c r="D15" s="30"/>
      <c r="E15" s="30"/>
      <c r="F15" s="34"/>
      <c r="G15" s="30"/>
      <c r="H15" s="30"/>
      <c r="I15" s="30"/>
      <c r="J15" s="31"/>
      <c r="K15" s="31"/>
      <c r="L15" s="33"/>
    </row>
    <row r="16" spans="2:25" s="15" customFormat="1" ht="45.75" thickBot="1" x14ac:dyDescent="0.25">
      <c r="B16" s="28"/>
      <c r="C16" s="36" t="str">
        <f>IF($B$2="suomi",'Työkalun toiminnot'!C3,'Työkalun toiminnot'!C2)</f>
        <v>Työtunnit</v>
      </c>
      <c r="D16" s="36" t="str">
        <f>IF($B$2="suomi",'Työkalun toiminnot'!D3,'Työkalun toiminnot'!D2)</f>
        <v>Lievien tapaturmien määrä</v>
      </c>
      <c r="E16" s="36" t="str">
        <f>IF($B$2="suomi",'Työkalun toiminnot'!E3,'Työkalun toiminnot'!E2)</f>
        <v>Poissaoloon johtaneiden tapaturmien lukumäärä</v>
      </c>
      <c r="F16" s="36" t="str">
        <f>IF($B$2="suomi",'Työkalun toiminnot'!F3,'Työkalun toiminnot'!F2)</f>
        <v>Menetyt työpäivät</v>
      </c>
      <c r="G16" s="36" t="str">
        <f>IF($B$2="suomi",'Työkalun toiminnot'!G3,'Työkalun toiminnot'!G2)</f>
        <v>Työturvalli- suuskoulutus
tunnit</v>
      </c>
      <c r="H16" s="36" t="str">
        <f>IF($B$2="suomi",'Työkalun toiminnot'!H3,'Työkalun toiminnot'!H2)</f>
        <v>Turvallisuus
havainnot</v>
      </c>
      <c r="I16" s="36" t="str">
        <f>IF($B$2="suomi",'Työkalun toiminnot'!I3,'Työkalun toiminnot'!I2)</f>
        <v>TRIF</v>
      </c>
      <c r="J16" s="36" t="str">
        <f>IF($B$2="suomi",'Työkalun toiminnot'!J3,'Työkalun toiminnot'!J2)</f>
        <v>LTIF</v>
      </c>
      <c r="K16" s="36" t="str">
        <f>IF($B$2="suomi",'Työkalun toiminnot'!K3,'Työkalun toiminnot'!K2)</f>
        <v>SR vakavuus</v>
      </c>
      <c r="L16" s="26" t="str">
        <f>IF($B$2="suomi",'Työkalun toiminnot'!L3,'Työkalun toiminnot'!L2)</f>
        <v>Vaaratilanne-ilmoitukset/ 10 000 työtuntia</v>
      </c>
    </row>
    <row r="17" spans="2:12" ht="14.25" customHeight="1" thickBot="1" x14ac:dyDescent="0.25">
      <c r="B17" s="27" t="str">
        <f>IF($B$2="suomi",'Työkalun toiminnot'!M3,'Työkalun toiminnot'!M2)</f>
        <v>Yhteensä</v>
      </c>
      <c r="C17" s="32">
        <f t="shared" ref="C17:H17" si="4">SUM(C5:C14)</f>
        <v>0</v>
      </c>
      <c r="D17" s="32">
        <f t="shared" si="4"/>
        <v>0</v>
      </c>
      <c r="E17" s="32">
        <f t="shared" si="4"/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42">
        <f>IF((D17+E17)=0,0,(D17+E17)/C17*1000000)</f>
        <v>0</v>
      </c>
      <c r="J17" s="42">
        <f>IF(E17=0,0,E17/C17*1000000)</f>
        <v>0</v>
      </c>
      <c r="K17" s="42">
        <f>IF(F17=0,0,F17/C17*1000000)</f>
        <v>0</v>
      </c>
      <c r="L17" s="39">
        <f>IF(H17=0,0,H17*10000/C17)</f>
        <v>0</v>
      </c>
    </row>
  </sheetData>
  <sheetProtection sheet="1" objects="1" scenarios="1" deleteRows="0"/>
  <protectedRanges>
    <protectedRange sqref="B2" name="Käännöspainike"/>
    <protectedRange sqref="C5:H14" name="Syötettävät tiedot"/>
  </protectedRanges>
  <pageMargins left="0.7" right="0.7" top="0.75" bottom="0.75" header="0.3" footer="0.3"/>
  <pageSetup paperSize="9" scale="9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867FCC-780C-40C8-83B4-E7FCB9FA400B}">
          <x14:formula1>
            <xm:f>'Työkalun toiminnot'!$A$9:$B$9</xm:f>
          </x14:formula1>
          <xm:sqref>B2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A4705-8F2F-4123-AEB9-2AE1087DEF78}">
  <dimension ref="B1:Y17"/>
  <sheetViews>
    <sheetView workbookViewId="0">
      <selection activeCell="L17" sqref="L17"/>
    </sheetView>
  </sheetViews>
  <sheetFormatPr defaultColWidth="9.140625" defaultRowHeight="11.25" x14ac:dyDescent="0.2"/>
  <cols>
    <col min="1" max="1" width="9.140625" style="1"/>
    <col min="2" max="2" width="19.28515625" style="5" bestFit="1" customWidth="1"/>
    <col min="3" max="3" width="8.42578125" style="2" bestFit="1" customWidth="1"/>
    <col min="4" max="4" width="10.5703125" style="2" bestFit="1" customWidth="1"/>
    <col min="5" max="5" width="10.7109375" style="3" bestFit="1" customWidth="1"/>
    <col min="6" max="6" width="8" style="2" bestFit="1" customWidth="1"/>
    <col min="7" max="7" width="12" style="2" bestFit="1" customWidth="1"/>
    <col min="8" max="8" width="10.7109375" style="2" bestFit="1" customWidth="1"/>
    <col min="9" max="10" width="7.7109375" style="4" bestFit="1" customWidth="1"/>
    <col min="11" max="11" width="10.85546875" style="4" customWidth="1"/>
    <col min="12" max="12" width="11.28515625" style="1" bestFit="1" customWidth="1"/>
    <col min="13" max="16384" width="9.140625" style="1"/>
  </cols>
  <sheetData>
    <row r="1" spans="2:25" s="10" customFormat="1" ht="9" x14ac:dyDescent="0.15">
      <c r="B1" s="7" t="str">
        <f>IF($B$2="suomi",'Työkalun toiminnot'!A3,'Työkalun toiminnot'!A2)</f>
        <v>Select language (Eng/Fi)</v>
      </c>
      <c r="L1" s="11"/>
      <c r="W1" s="12"/>
      <c r="X1" s="12"/>
      <c r="Y1" s="12"/>
    </row>
    <row r="2" spans="2:25" s="10" customFormat="1" ht="9" x14ac:dyDescent="0.15">
      <c r="B2" s="13" t="s">
        <v>13</v>
      </c>
    </row>
    <row r="3" spans="2:25" s="9" customFormat="1" ht="20.25" customHeight="1" x14ac:dyDescent="0.25">
      <c r="B3" s="17" t="str">
        <f>IF($B$2="suomi",'Työkalun toiminnot'!B21,'Työkalun toiminnot'!A21)</f>
        <v>Joulukuu</v>
      </c>
      <c r="C3" s="30"/>
      <c r="D3" s="30"/>
      <c r="E3" s="30"/>
      <c r="F3" s="34"/>
      <c r="G3" s="30"/>
      <c r="H3" s="30"/>
      <c r="I3" s="30"/>
      <c r="J3" s="31"/>
      <c r="K3" s="31"/>
      <c r="L3" s="31"/>
    </row>
    <row r="4" spans="2:25" ht="45.75" thickBot="1" x14ac:dyDescent="0.25">
      <c r="B4" s="29"/>
      <c r="C4" s="36" t="str">
        <f>IF($B$2="suomi",'Työkalun toiminnot'!C3,'Työkalun toiminnot'!C2)</f>
        <v>Työtunnit</v>
      </c>
      <c r="D4" s="36" t="str">
        <f>IF($B$2="suomi",'Työkalun toiminnot'!D3,'Työkalun toiminnot'!D2)</f>
        <v>Lievien tapaturmien määrä</v>
      </c>
      <c r="E4" s="36" t="str">
        <f>IF($B$2="suomi",'Työkalun toiminnot'!E3,'Työkalun toiminnot'!E2)</f>
        <v>Poissaoloon johtaneiden tapaturmien lukumäärä</v>
      </c>
      <c r="F4" s="36" t="str">
        <f>IF($B$2="suomi",'Työkalun toiminnot'!F3,'Työkalun toiminnot'!F2)</f>
        <v>Menetyt työpäivät</v>
      </c>
      <c r="G4" s="36" t="str">
        <f>IF($B$2="suomi",'Työkalun toiminnot'!G3,'Työkalun toiminnot'!G2)</f>
        <v>Työturvalli- suuskoulutus
tunnit</v>
      </c>
      <c r="H4" s="36" t="str">
        <f>IF($B$2="suomi",'Työkalun toiminnot'!H3,'Työkalun toiminnot'!H2)</f>
        <v>Turvallisuus
havainnot</v>
      </c>
      <c r="I4" s="36" t="str">
        <f>IF($B$2="suomi",'Työkalun toiminnot'!I3,'Työkalun toiminnot'!I2)</f>
        <v>TRIF</v>
      </c>
      <c r="J4" s="36" t="str">
        <f>IF($B$2="suomi",'Työkalun toiminnot'!J3,'Työkalun toiminnot'!J2)</f>
        <v>LTIF</v>
      </c>
      <c r="K4" s="36" t="str">
        <f>IF($B$2="suomi",'Työkalun toiminnot'!K3,'Työkalun toiminnot'!K2)</f>
        <v>SR vakavuus</v>
      </c>
      <c r="L4" s="36" t="str">
        <f>IF($B$2="suomi",'Työkalun toiminnot'!L3,'Työkalun toiminnot'!L2)</f>
        <v>Vaaratilanne-ilmoitukset/ 10 000 työtuntia</v>
      </c>
    </row>
    <row r="5" spans="2:25" ht="12.75" thickBot="1" x14ac:dyDescent="0.25">
      <c r="B5" s="27" t="str">
        <f>YTD!B5</f>
        <v>Toimipiste / alue 1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40">
        <f>IF((D5+E5)=0,0,(D5+E5)/C5*1000000)</f>
        <v>0</v>
      </c>
      <c r="J5" s="40">
        <f>IF(E5=0,0,E5/C5*1000000)</f>
        <v>0</v>
      </c>
      <c r="K5" s="40">
        <f>IF(F5=0,0,F5/C5*1000000)</f>
        <v>0</v>
      </c>
      <c r="L5" s="40">
        <f>IF(H5=0,0,H5*10000/C5)</f>
        <v>0</v>
      </c>
    </row>
    <row r="6" spans="2:25" ht="12.75" thickBot="1" x14ac:dyDescent="0.25">
      <c r="B6" s="27" t="str">
        <f>YTD!B6</f>
        <v>Toimipiste / alue 2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40">
        <f t="shared" ref="I6:I14" si="0">IF((D6+E6)=0,0,(D6+E6)/C6*1000000)</f>
        <v>0</v>
      </c>
      <c r="J6" s="40">
        <f t="shared" ref="J6:J14" si="1">IF(E6=0,0,E6/C6*1000000)</f>
        <v>0</v>
      </c>
      <c r="K6" s="40">
        <f t="shared" ref="K6:K14" si="2">IF(F6=0,0,F6/C6*1000000)</f>
        <v>0</v>
      </c>
      <c r="L6" s="40">
        <f t="shared" ref="L6:L14" si="3">IF(H6=0,0,H6*10000/C6)</f>
        <v>0</v>
      </c>
    </row>
    <row r="7" spans="2:25" ht="12.75" thickBot="1" x14ac:dyDescent="0.25">
      <c r="B7" s="27" t="str">
        <f>YTD!B7</f>
        <v>Toimipiste / alue 3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40">
        <f t="shared" si="0"/>
        <v>0</v>
      </c>
      <c r="J7" s="40">
        <f t="shared" si="1"/>
        <v>0</v>
      </c>
      <c r="K7" s="40">
        <f t="shared" si="2"/>
        <v>0</v>
      </c>
      <c r="L7" s="40">
        <f t="shared" si="3"/>
        <v>0</v>
      </c>
    </row>
    <row r="8" spans="2:25" ht="12.75" thickBot="1" x14ac:dyDescent="0.25">
      <c r="B8" s="27" t="str">
        <f>YTD!B8</f>
        <v>Toimipiste / alue 4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40">
        <f t="shared" si="0"/>
        <v>0</v>
      </c>
      <c r="J8" s="40">
        <f t="shared" si="1"/>
        <v>0</v>
      </c>
      <c r="K8" s="40">
        <f t="shared" si="2"/>
        <v>0</v>
      </c>
      <c r="L8" s="40">
        <f t="shared" si="3"/>
        <v>0</v>
      </c>
    </row>
    <row r="9" spans="2:25" ht="12.75" thickBot="1" x14ac:dyDescent="0.25">
      <c r="B9" s="27" t="str">
        <f>YTD!B9</f>
        <v>Toimipiste / alue 5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40">
        <f t="shared" si="0"/>
        <v>0</v>
      </c>
      <c r="J9" s="40">
        <f t="shared" si="1"/>
        <v>0</v>
      </c>
      <c r="K9" s="40">
        <f t="shared" si="2"/>
        <v>0</v>
      </c>
      <c r="L9" s="40">
        <f t="shared" si="3"/>
        <v>0</v>
      </c>
    </row>
    <row r="10" spans="2:25" ht="12.75" thickBot="1" x14ac:dyDescent="0.25">
      <c r="B10" s="27" t="str">
        <f>YTD!B10</f>
        <v>Toimipiste / alue 6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40">
        <f t="shared" si="0"/>
        <v>0</v>
      </c>
      <c r="J10" s="40">
        <f t="shared" si="1"/>
        <v>0</v>
      </c>
      <c r="K10" s="40">
        <f t="shared" si="2"/>
        <v>0</v>
      </c>
      <c r="L10" s="40">
        <f t="shared" si="3"/>
        <v>0</v>
      </c>
    </row>
    <row r="11" spans="2:25" ht="12.75" thickBot="1" x14ac:dyDescent="0.25">
      <c r="B11" s="27" t="str">
        <f>YTD!B11</f>
        <v>Toimipiste / alue 7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40">
        <f t="shared" si="0"/>
        <v>0</v>
      </c>
      <c r="J11" s="40">
        <f t="shared" si="1"/>
        <v>0</v>
      </c>
      <c r="K11" s="40">
        <f t="shared" si="2"/>
        <v>0</v>
      </c>
      <c r="L11" s="40">
        <f t="shared" si="3"/>
        <v>0</v>
      </c>
    </row>
    <row r="12" spans="2:25" ht="12.75" thickBot="1" x14ac:dyDescent="0.25">
      <c r="B12" s="27" t="str">
        <f>YTD!B12</f>
        <v>Toimipiste / alue 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40">
        <f t="shared" si="0"/>
        <v>0</v>
      </c>
      <c r="J12" s="40">
        <f t="shared" si="1"/>
        <v>0</v>
      </c>
      <c r="K12" s="40">
        <f t="shared" si="2"/>
        <v>0</v>
      </c>
      <c r="L12" s="40">
        <f t="shared" si="3"/>
        <v>0</v>
      </c>
    </row>
    <row r="13" spans="2:25" ht="12.75" thickBot="1" x14ac:dyDescent="0.25">
      <c r="B13" s="27" t="str">
        <f>YTD!B13</f>
        <v>Toimipiste / alue 9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40">
        <f t="shared" si="0"/>
        <v>0</v>
      </c>
      <c r="J13" s="40">
        <f t="shared" si="1"/>
        <v>0</v>
      </c>
      <c r="K13" s="40">
        <f t="shared" si="2"/>
        <v>0</v>
      </c>
      <c r="L13" s="40">
        <f t="shared" si="3"/>
        <v>0</v>
      </c>
    </row>
    <row r="14" spans="2:25" ht="12.75" thickBot="1" x14ac:dyDescent="0.25">
      <c r="B14" s="27" t="str">
        <f>YTD!B14</f>
        <v>Toimipiste / alue 10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40">
        <f t="shared" si="0"/>
        <v>0</v>
      </c>
      <c r="J14" s="40">
        <f t="shared" si="1"/>
        <v>0</v>
      </c>
      <c r="K14" s="40">
        <f t="shared" si="2"/>
        <v>0</v>
      </c>
      <c r="L14" s="40">
        <f t="shared" si="3"/>
        <v>0</v>
      </c>
    </row>
    <row r="15" spans="2:25" x14ac:dyDescent="0.2">
      <c r="B15" s="28"/>
      <c r="C15" s="30"/>
      <c r="D15" s="30"/>
      <c r="E15" s="30"/>
      <c r="F15" s="34"/>
      <c r="G15" s="30"/>
      <c r="H15" s="30"/>
      <c r="I15" s="30"/>
      <c r="J15" s="31"/>
      <c r="K15" s="31"/>
      <c r="L15" s="33"/>
    </row>
    <row r="16" spans="2:25" s="15" customFormat="1" ht="45.75" thickBot="1" x14ac:dyDescent="0.25">
      <c r="B16" s="28"/>
      <c r="C16" s="36" t="str">
        <f>IF($B$2="suomi",'Työkalun toiminnot'!C3,'Työkalun toiminnot'!C2)</f>
        <v>Työtunnit</v>
      </c>
      <c r="D16" s="36" t="str">
        <f>IF($B$2="suomi",'Työkalun toiminnot'!D3,'Työkalun toiminnot'!D2)</f>
        <v>Lievien tapaturmien määrä</v>
      </c>
      <c r="E16" s="36" t="str">
        <f>IF($B$2="suomi",'Työkalun toiminnot'!E3,'Työkalun toiminnot'!E2)</f>
        <v>Poissaoloon johtaneiden tapaturmien lukumäärä</v>
      </c>
      <c r="F16" s="36" t="str">
        <f>IF($B$2="suomi",'Työkalun toiminnot'!F3,'Työkalun toiminnot'!F2)</f>
        <v>Menetyt työpäivät</v>
      </c>
      <c r="G16" s="36" t="str">
        <f>IF($B$2="suomi",'Työkalun toiminnot'!G3,'Työkalun toiminnot'!G2)</f>
        <v>Työturvalli- suuskoulutus
tunnit</v>
      </c>
      <c r="H16" s="36" t="str">
        <f>IF($B$2="suomi",'Työkalun toiminnot'!H3,'Työkalun toiminnot'!H2)</f>
        <v>Turvallisuus
havainnot</v>
      </c>
      <c r="I16" s="36" t="str">
        <f>IF($B$2="suomi",'Työkalun toiminnot'!I3,'Työkalun toiminnot'!I2)</f>
        <v>TRIF</v>
      </c>
      <c r="J16" s="36" t="str">
        <f>IF($B$2="suomi",'Työkalun toiminnot'!J3,'Työkalun toiminnot'!J2)</f>
        <v>LTIF</v>
      </c>
      <c r="K16" s="36" t="str">
        <f>IF($B$2="suomi",'Työkalun toiminnot'!K3,'Työkalun toiminnot'!K2)</f>
        <v>SR vakavuus</v>
      </c>
      <c r="L16" s="26" t="str">
        <f>IF($B$2="suomi",'Työkalun toiminnot'!L3,'Työkalun toiminnot'!L2)</f>
        <v>Vaaratilanne-ilmoitukset/ 10 000 työtuntia</v>
      </c>
    </row>
    <row r="17" spans="2:12" ht="14.25" customHeight="1" thickBot="1" x14ac:dyDescent="0.25">
      <c r="B17" s="27" t="str">
        <f>IF($B$2="suomi",'Työkalun toiminnot'!M3,'Työkalun toiminnot'!M2)</f>
        <v>Yhteensä</v>
      </c>
      <c r="C17" s="32">
        <f t="shared" ref="C17:H17" si="4">SUM(C5:C14)</f>
        <v>0</v>
      </c>
      <c r="D17" s="32">
        <f t="shared" si="4"/>
        <v>0</v>
      </c>
      <c r="E17" s="32">
        <f t="shared" si="4"/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42">
        <f>IF((D17+E17)=0,0,(D17+E17)/C17*1000000)</f>
        <v>0</v>
      </c>
      <c r="J17" s="42">
        <f>IF(E17=0,0,E17/C17*1000000)</f>
        <v>0</v>
      </c>
      <c r="K17" s="42">
        <f>IF(F17=0,0,F17/C17*1000000)</f>
        <v>0</v>
      </c>
      <c r="L17" s="39">
        <f>IF(H17=0,0,H17*10000/C17)</f>
        <v>0</v>
      </c>
    </row>
  </sheetData>
  <sheetProtection sheet="1" objects="1" scenarios="1" deleteRows="0"/>
  <protectedRanges>
    <protectedRange sqref="B2" name="Käännöspainike"/>
    <protectedRange sqref="C5:H14" name="Syötettävät tiedot"/>
  </protectedRanges>
  <pageMargins left="0.7" right="0.7" top="0.75" bottom="0.75" header="0.3" footer="0.3"/>
  <pageSetup paperSize="9" scale="9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885EF8-39AB-48B6-AA8B-255B740CB099}">
          <x14:formula1>
            <xm:f>'Työkalun toiminnot'!$A$9:$B$9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B1:X19"/>
  <sheetViews>
    <sheetView tabSelected="1" zoomScaleNormal="100" workbookViewId="0">
      <selection activeCell="L17" sqref="L17"/>
    </sheetView>
  </sheetViews>
  <sheetFormatPr defaultColWidth="9.140625" defaultRowHeight="11.25" x14ac:dyDescent="0.2"/>
  <cols>
    <col min="1" max="1" width="9.140625" style="1"/>
    <col min="2" max="2" width="19.28515625" style="5" bestFit="1" customWidth="1"/>
    <col min="3" max="3" width="8.42578125" style="2" bestFit="1" customWidth="1"/>
    <col min="4" max="4" width="10.5703125" style="2" bestFit="1" customWidth="1"/>
    <col min="5" max="5" width="10.7109375" style="2" bestFit="1" customWidth="1"/>
    <col min="6" max="6" width="8" style="3" customWidth="1"/>
    <col min="7" max="7" width="12" style="2" bestFit="1" customWidth="1"/>
    <col min="8" max="8" width="10.7109375" style="2" bestFit="1" customWidth="1"/>
    <col min="9" max="9" width="7.7109375" style="2" bestFit="1" customWidth="1"/>
    <col min="10" max="10" width="7.7109375" style="4" bestFit="1" customWidth="1"/>
    <col min="11" max="11" width="10.85546875" style="4" bestFit="1" customWidth="1"/>
    <col min="12" max="12" width="10.7109375" style="4" bestFit="1" customWidth="1"/>
    <col min="13" max="16384" width="9.140625" style="1"/>
  </cols>
  <sheetData>
    <row r="1" spans="2:24" s="10" customFormat="1" ht="9" x14ac:dyDescent="0.15">
      <c r="B1" s="7" t="str">
        <f>IF($B$2="suomi",'Työkalun toiminnot'!A3,'Työkalun toiminnot'!A2)</f>
        <v>Select language (Eng/Fi)</v>
      </c>
      <c r="L1" s="11"/>
      <c r="V1" s="12"/>
      <c r="W1" s="12"/>
      <c r="X1" s="12"/>
    </row>
    <row r="2" spans="2:24" s="10" customFormat="1" ht="9" x14ac:dyDescent="0.15">
      <c r="B2" s="13" t="s">
        <v>13</v>
      </c>
    </row>
    <row r="3" spans="2:24" s="9" customFormat="1" ht="20.25" customHeight="1" x14ac:dyDescent="0.25">
      <c r="B3" s="52" t="str">
        <f>IF($B$2="suomi",'Työkalun toiminnot'!O3,'Työkalun toiminnot'!O2)</f>
        <v>Työturvallisuusmittarit vuoden  alusta</v>
      </c>
      <c r="C3" s="52"/>
      <c r="D3" s="52"/>
      <c r="E3" s="52"/>
      <c r="F3" s="34"/>
      <c r="G3" s="30"/>
      <c r="H3" s="30"/>
      <c r="I3" s="30"/>
      <c r="J3" s="31"/>
      <c r="K3" s="31"/>
      <c r="L3" s="31"/>
    </row>
    <row r="4" spans="2:24" ht="45.75" thickBot="1" x14ac:dyDescent="0.25">
      <c r="B4" s="29"/>
      <c r="C4" s="36" t="str">
        <f>IF($B$2="suomi",'Työkalun toiminnot'!C3,'Työkalun toiminnot'!C2)</f>
        <v>Työtunnit</v>
      </c>
      <c r="D4" s="36" t="str">
        <f>IF($B$2="suomi",'Työkalun toiminnot'!D3,'Työkalun toiminnot'!D2)</f>
        <v>Lievien tapaturmien määrä</v>
      </c>
      <c r="E4" s="36" t="str">
        <f>IF($B$2="suomi",'Työkalun toiminnot'!E3,'Työkalun toiminnot'!E2)</f>
        <v>Poissaoloon johtaneiden tapaturmien lukumäärä</v>
      </c>
      <c r="F4" s="36" t="str">
        <f>IF($B$2="suomi",'Työkalun toiminnot'!F3,'Työkalun toiminnot'!F2)</f>
        <v>Menetyt työpäivät</v>
      </c>
      <c r="G4" s="36" t="str">
        <f>IF($B$2="suomi",'Työkalun toiminnot'!G3,'Työkalun toiminnot'!G2)</f>
        <v>Työturvalli- suuskoulutus
tunnit</v>
      </c>
      <c r="H4" s="36" t="str">
        <f>IF($B$2="suomi",'Työkalun toiminnot'!H3,'Työkalun toiminnot'!H2)</f>
        <v>Turvallisuus
havainnot</v>
      </c>
      <c r="I4" s="36" t="str">
        <f>IF($B$2="suomi",'Työkalun toiminnot'!I3,'Työkalun toiminnot'!I2)</f>
        <v>TRIF</v>
      </c>
      <c r="J4" s="36" t="str">
        <f>IF($B$2="suomi",'Työkalun toiminnot'!J3,'Työkalun toiminnot'!J2)</f>
        <v>LTIF</v>
      </c>
      <c r="K4" s="36" t="str">
        <f>IF($B$2="suomi",'Työkalun toiminnot'!K3,'Työkalun toiminnot'!K2)</f>
        <v>SR vakavuus</v>
      </c>
      <c r="L4" s="36" t="str">
        <f>IF($B$2="suomi",'Työkalun toiminnot'!L3,'Työkalun toiminnot'!L2)</f>
        <v>Vaaratilanne-ilmoitukset/ 10 000 työtuntia</v>
      </c>
    </row>
    <row r="5" spans="2:24" ht="12.75" thickBot="1" x14ac:dyDescent="0.25">
      <c r="B5" s="27" t="s">
        <v>23</v>
      </c>
      <c r="C5" s="32">
        <f>+JAN!C5+FEB!C5+MAR!C5+APR!C5+MAY!C5+JUN!C5+JUL!C5+AUG!C5+SEP!C5+OCT!C5+NOV!C5+DEC!C5</f>
        <v>0</v>
      </c>
      <c r="D5" s="32">
        <f>+JAN!D5+FEB!D5+MAR!D5+APR!D5+MAY!D5+JUN!D5+JUL!D5+AUG!D5+SEP!D5+OCT!D5+NOV!D5+DEC!D5</f>
        <v>0</v>
      </c>
      <c r="E5" s="32">
        <f>+JAN!E5+FEB!E5+MAR!E5+APR!E5+MAY!E5+JUN!E5+JUL!E5+AUG!E5+SEP!E5+OCT!E5+NOV!E5+DEC!E5</f>
        <v>0</v>
      </c>
      <c r="F5" s="32">
        <f>+JAN!F5+FEB!F5+MAR!F5+APR!F5+MAY!F5+JUN!F5+JUL!F5+AUG!F5+SEP!F5+OCT!F5+NOV!F5+DEC!F5</f>
        <v>0</v>
      </c>
      <c r="G5" s="32">
        <f>+JAN!G5+FEB!G5+MAR!G5+APR!G5+MAY!G5+JUN!G5+JUL!G5+AUG!G5+SEP!G5+OCT!G5+NOV!G5+DEC!G5</f>
        <v>0</v>
      </c>
      <c r="H5" s="32">
        <f>+JAN!H5+FEB!H5+MAR!H5+APR!H5+MAY!H5+JUN!H5+JUL!H5+AUG!H5+SEP!H5+OCT!H5+NOV!H5+DEC!H5</f>
        <v>0</v>
      </c>
      <c r="I5" s="40">
        <f>IF((D5+E5)=0,0,(D5+E5)/C5*1000000)</f>
        <v>0</v>
      </c>
      <c r="J5" s="40">
        <f>IF(E5=0,0,E5/C5*1000000)</f>
        <v>0</v>
      </c>
      <c r="K5" s="41">
        <f>IF(F5=0,0,F5/C5*1000000)</f>
        <v>0</v>
      </c>
      <c r="L5" s="39">
        <f>IF(H5=0,0,H5*10000/C5)</f>
        <v>0</v>
      </c>
    </row>
    <row r="6" spans="2:24" ht="12.75" thickBot="1" x14ac:dyDescent="0.25">
      <c r="B6" s="27" t="s">
        <v>24</v>
      </c>
      <c r="C6" s="32">
        <f>+JAN!C6+FEB!C6+MAR!C6+APR!C6+MAY!C6+JUN!C6+JUL!C6+AUG!C6+SEP!C6+OCT!C6+NOV!C6+DEC!C6</f>
        <v>0</v>
      </c>
      <c r="D6" s="32">
        <f>+JAN!D6+FEB!D6+MAR!D6+APR!D6+MAY!D6+JUN!D6+JUL!D6+AUG!D6+SEP!D6+OCT!D6+NOV!D6+DEC!D6</f>
        <v>0</v>
      </c>
      <c r="E6" s="32">
        <f>+JAN!E6+FEB!E6+MAR!E6+APR!E6+MAY!E6+JUN!E6+JUL!E6+AUG!E6+SEP!E6+OCT!E6+NOV!E6+DEC!E6</f>
        <v>0</v>
      </c>
      <c r="F6" s="32">
        <f>+JAN!F6+FEB!F6+MAR!F6+APR!F6+MAY!F6+JUN!F6+JUL!F6+AUG!F6+SEP!F6+OCT!F6+NOV!F6+DEC!F6</f>
        <v>0</v>
      </c>
      <c r="G6" s="32">
        <f>+JAN!G6+FEB!G6+MAR!G6+APR!G6+MAY!G6+JUN!G6+JUL!G6+AUG!G6+SEP!G6+OCT!G6+NOV!G6+DEC!G6</f>
        <v>0</v>
      </c>
      <c r="H6" s="32">
        <f>+JAN!H6+FEB!H6+MAR!H6+APR!H6+MAY!H6+JUN!H6+JUL!H6+AUG!H6+SEP!H6+OCT!H6+NOV!H6+DEC!H6</f>
        <v>0</v>
      </c>
      <c r="I6" s="40">
        <f t="shared" ref="I6:I14" si="0">IF((D6+E6)=0,0,(D6+E6)/C6*1000000)</f>
        <v>0</v>
      </c>
      <c r="J6" s="40">
        <f t="shared" ref="J6:J14" si="1">IF(E6=0,0,E6/C6*1000000)</f>
        <v>0</v>
      </c>
      <c r="K6" s="41">
        <f t="shared" ref="K6:K14" si="2">IF(F6=0,0,F6/C6*1000000)</f>
        <v>0</v>
      </c>
      <c r="L6" s="39">
        <f t="shared" ref="L6:L14" si="3">IF(H6=0,0,H6*10000/C6)</f>
        <v>0</v>
      </c>
    </row>
    <row r="7" spans="2:24" ht="12.75" thickBot="1" x14ac:dyDescent="0.25">
      <c r="B7" s="27" t="s">
        <v>25</v>
      </c>
      <c r="C7" s="32">
        <f>+JAN!C7+FEB!C7+MAR!C7+APR!C7+MAY!C7+JUN!C7+JUL!C7+AUG!C7+SEP!C7+OCT!C7+NOV!C7+DEC!C7</f>
        <v>0</v>
      </c>
      <c r="D7" s="32">
        <f>+JAN!D7+FEB!D7+MAR!D7+APR!D7+MAY!D7+JUN!D7+JUL!D7+AUG!D7+SEP!D7+OCT!D7+NOV!D7+DEC!D7</f>
        <v>0</v>
      </c>
      <c r="E7" s="32">
        <f>+JAN!E7+FEB!E7+MAR!E7+APR!E7+MAY!E7+JUN!E7+JUL!E7+AUG!E7+SEP!E7+OCT!E7+NOV!E7+DEC!E7</f>
        <v>0</v>
      </c>
      <c r="F7" s="32">
        <f>+JAN!F7+FEB!F7+MAR!F7+APR!F7+MAY!F7+JUN!F7+JUL!F7+AUG!F7+SEP!F7+OCT!F7+NOV!F7+DEC!F7</f>
        <v>0</v>
      </c>
      <c r="G7" s="32">
        <f>+JAN!G7+FEB!G7+MAR!G7+APR!G7+MAY!G7+JUN!G7+JUL!G7+AUG!G7+SEP!G7+OCT!G7+NOV!G7+DEC!G7</f>
        <v>0</v>
      </c>
      <c r="H7" s="32">
        <f>+JAN!H7+FEB!H7+MAR!H7+APR!H7+MAY!H7+JUN!H7+JUL!H7+AUG!H7+SEP!H7+OCT!H7+NOV!H7+DEC!H7</f>
        <v>0</v>
      </c>
      <c r="I7" s="40">
        <f t="shared" si="0"/>
        <v>0</v>
      </c>
      <c r="J7" s="40">
        <f t="shared" si="1"/>
        <v>0</v>
      </c>
      <c r="K7" s="41">
        <f t="shared" si="2"/>
        <v>0</v>
      </c>
      <c r="L7" s="39">
        <f t="shared" si="3"/>
        <v>0</v>
      </c>
    </row>
    <row r="8" spans="2:24" ht="12.75" thickBot="1" x14ac:dyDescent="0.25">
      <c r="B8" s="27" t="s">
        <v>26</v>
      </c>
      <c r="C8" s="32">
        <f>+JAN!C8+FEB!C8+MAR!C8+APR!C8+MAY!C8+JUN!C8+JUL!C8+AUG!C8+SEP!C8+OCT!C8+NOV!C8+DEC!C8</f>
        <v>0</v>
      </c>
      <c r="D8" s="32">
        <f>+JAN!D8+FEB!D8+MAR!D8+APR!D8+MAY!D8+JUN!D8+JUL!D8+AUG!D8+SEP!D8+OCT!D8+NOV!D8+DEC!D8</f>
        <v>0</v>
      </c>
      <c r="E8" s="32">
        <f>+JAN!E8+FEB!E8+MAR!E8+APR!E8+MAY!E8+JUN!E8+JUL!E8+AUG!E8+SEP!E8+OCT!E8+NOV!E8+DEC!E8</f>
        <v>0</v>
      </c>
      <c r="F8" s="32">
        <f>+JAN!F8+FEB!F8+MAR!F8+APR!F8+MAY!F8+JUN!F8+JUL!F8+AUG!F8+SEP!F8+OCT!F8+NOV!F8+DEC!F8</f>
        <v>0</v>
      </c>
      <c r="G8" s="32">
        <f>+JAN!G8+FEB!G8+MAR!G8+APR!G8+MAY!G8+JUN!G8+JUL!G8+AUG!G8+SEP!G8+OCT!G8+NOV!G8+DEC!G8</f>
        <v>0</v>
      </c>
      <c r="H8" s="32">
        <f>+JAN!H8+FEB!H8+MAR!H8+APR!H8+MAY!H8+JUN!H8+JUL!H8+AUG!H8+SEP!H8+OCT!H8+NOV!H8+DEC!H8</f>
        <v>0</v>
      </c>
      <c r="I8" s="40">
        <f t="shared" si="0"/>
        <v>0</v>
      </c>
      <c r="J8" s="40">
        <f t="shared" si="1"/>
        <v>0</v>
      </c>
      <c r="K8" s="41">
        <f t="shared" si="2"/>
        <v>0</v>
      </c>
      <c r="L8" s="39">
        <f t="shared" si="3"/>
        <v>0</v>
      </c>
    </row>
    <row r="9" spans="2:24" ht="12.75" thickBot="1" x14ac:dyDescent="0.25">
      <c r="B9" s="27" t="s">
        <v>27</v>
      </c>
      <c r="C9" s="32">
        <f>+JAN!C9+FEB!C9+MAR!C9+APR!C9+MAY!C9+JUN!C9+JUL!C9+AUG!C9+SEP!C9+OCT!C9+NOV!C9+DEC!C9</f>
        <v>0</v>
      </c>
      <c r="D9" s="32">
        <f>+JAN!D9+FEB!D9+MAR!D9+APR!D9+MAY!D9+JUN!D9+JUL!D9+AUG!D9+SEP!D9+OCT!D9+NOV!D9+DEC!D9</f>
        <v>0</v>
      </c>
      <c r="E9" s="32">
        <f>+JAN!E9+FEB!E9+MAR!E9+APR!E9+MAY!E9+JUN!E9+JUL!E9+AUG!E9+SEP!E9+OCT!E9+NOV!E9+DEC!E9</f>
        <v>0</v>
      </c>
      <c r="F9" s="32">
        <f>+JAN!F9+FEB!F9+MAR!F9+APR!F9+MAY!F9+JUN!F9+JUL!F9+AUG!F9+SEP!F9+OCT!F9+NOV!F9+DEC!F9</f>
        <v>0</v>
      </c>
      <c r="G9" s="32">
        <f>+JAN!G9+FEB!G9+MAR!G9+APR!G9+MAY!G9+JUN!G9+JUL!G9+AUG!G9+SEP!G9+OCT!G9+NOV!G9+DEC!G9</f>
        <v>0</v>
      </c>
      <c r="H9" s="32">
        <f>+JAN!H9+FEB!H9+MAR!H9+APR!H9+MAY!H9+JUN!H9+JUL!H9+AUG!H9+SEP!H9+OCT!H9+NOV!H9+DEC!H9</f>
        <v>0</v>
      </c>
      <c r="I9" s="40">
        <f t="shared" si="0"/>
        <v>0</v>
      </c>
      <c r="J9" s="40">
        <f t="shared" si="1"/>
        <v>0</v>
      </c>
      <c r="K9" s="41">
        <f t="shared" si="2"/>
        <v>0</v>
      </c>
      <c r="L9" s="39">
        <f t="shared" si="3"/>
        <v>0</v>
      </c>
    </row>
    <row r="10" spans="2:24" ht="12.75" thickBot="1" x14ac:dyDescent="0.25">
      <c r="B10" s="35" t="s">
        <v>28</v>
      </c>
      <c r="C10" s="32">
        <f>+JAN!C10+FEB!C10+MAR!C10+APR!C10+MAY!C10+JUN!C10+JUL!C10+AUG!C10+SEP!C10+OCT!C10+NOV!C10+DEC!C10</f>
        <v>0</v>
      </c>
      <c r="D10" s="32">
        <f>+JAN!D10+FEB!D10+MAR!D10+APR!D10+MAY!D10+JUN!D10+JUL!D10+AUG!D10+SEP!D10+OCT!D10+NOV!D10+DEC!D10</f>
        <v>0</v>
      </c>
      <c r="E10" s="32">
        <f>+JAN!E10+FEB!E10+MAR!E10+APR!E10+MAY!E10+JUN!E10+JUL!E10+AUG!E10+SEP!E10+OCT!E10+NOV!E10+DEC!E10</f>
        <v>0</v>
      </c>
      <c r="F10" s="32">
        <f>+JAN!F10+FEB!F10+MAR!F10+APR!F10+MAY!F10+JUN!F10+JUL!F10+AUG!F10+SEP!F10+OCT!F10+NOV!F10+DEC!F10</f>
        <v>0</v>
      </c>
      <c r="G10" s="32">
        <f>+JAN!G10+FEB!G10+MAR!G10+APR!G10+MAY!G10+JUN!G10+JUL!G10+AUG!G10+SEP!G10+OCT!G10+NOV!G10+DEC!G10</f>
        <v>0</v>
      </c>
      <c r="H10" s="32">
        <f>+JAN!H10+FEB!H10+MAR!H10+APR!H10+MAY!H10+JUN!H10+JUL!H10+AUG!H10+SEP!H10+OCT!H10+NOV!H10+DEC!H10</f>
        <v>0</v>
      </c>
      <c r="I10" s="40">
        <f t="shared" si="0"/>
        <v>0</v>
      </c>
      <c r="J10" s="40">
        <f t="shared" si="1"/>
        <v>0</v>
      </c>
      <c r="K10" s="41">
        <f t="shared" si="2"/>
        <v>0</v>
      </c>
      <c r="L10" s="39">
        <f t="shared" si="3"/>
        <v>0</v>
      </c>
    </row>
    <row r="11" spans="2:24" ht="12.75" thickBot="1" x14ac:dyDescent="0.25">
      <c r="B11" s="27" t="s">
        <v>29</v>
      </c>
      <c r="C11" s="32">
        <f>+JAN!C11+FEB!C11+MAR!C11+APR!C11+MAY!C11+JUN!C11+JUL!C11+AUG!C11+SEP!C11+OCT!C11+NOV!C11+DEC!C11</f>
        <v>0</v>
      </c>
      <c r="D11" s="32">
        <f>+JAN!D11+FEB!D11+MAR!D11+APR!D11+MAY!D11+JUN!D11+JUL!D11+AUG!D11+SEP!D11+OCT!D11+NOV!D11+DEC!D11</f>
        <v>0</v>
      </c>
      <c r="E11" s="32">
        <f>+JAN!E11+FEB!E11+MAR!E11+APR!E11+MAY!E11+JUN!E11+JUL!E11+AUG!E11+SEP!E11+OCT!E11+NOV!E11+DEC!E11</f>
        <v>0</v>
      </c>
      <c r="F11" s="32">
        <f>+JAN!F11+FEB!F11+MAR!F11+APR!F11+MAY!F11+JUN!F11+JUL!F11+AUG!F11+SEP!F11+OCT!F11+NOV!F11+DEC!F11</f>
        <v>0</v>
      </c>
      <c r="G11" s="32">
        <f>+JAN!G11+FEB!G11+MAR!G11+APR!G11+MAY!G11+JUN!G11+JUL!G11+AUG!G11+SEP!G11+OCT!G11+NOV!G11+DEC!G11</f>
        <v>0</v>
      </c>
      <c r="H11" s="32">
        <f>+JAN!H11+FEB!H11+MAR!H11+APR!H11+MAY!H11+JUN!H11+JUL!H11+AUG!H11+SEP!H11+OCT!H11+NOV!H11+DEC!H11</f>
        <v>0</v>
      </c>
      <c r="I11" s="40">
        <f t="shared" si="0"/>
        <v>0</v>
      </c>
      <c r="J11" s="40">
        <f t="shared" si="1"/>
        <v>0</v>
      </c>
      <c r="K11" s="41">
        <f t="shared" si="2"/>
        <v>0</v>
      </c>
      <c r="L11" s="39">
        <f t="shared" si="3"/>
        <v>0</v>
      </c>
    </row>
    <row r="12" spans="2:24" ht="12.75" thickBot="1" x14ac:dyDescent="0.25">
      <c r="B12" s="27" t="s">
        <v>30</v>
      </c>
      <c r="C12" s="32">
        <f>+JAN!C12+FEB!C12+MAR!C12+APR!C12+MAY!C12+JUN!C12+JUL!C12+AUG!C12+SEP!C12+OCT!C12+NOV!C12+DEC!C12</f>
        <v>0</v>
      </c>
      <c r="D12" s="32">
        <f>+JAN!D12+FEB!D12+MAR!D12+APR!D12+MAY!D12+JUN!D12+JUL!D12+AUG!D12+SEP!D12+OCT!D12+NOV!D12+DEC!D12</f>
        <v>0</v>
      </c>
      <c r="E12" s="32">
        <f>+JAN!E12+FEB!E12+MAR!E12+APR!E12+MAY!E12+JUN!E12+JUL!E12+AUG!E12+SEP!E12+OCT!E12+NOV!E12+DEC!E12</f>
        <v>0</v>
      </c>
      <c r="F12" s="32">
        <f>+JAN!F12+FEB!F12+MAR!F12+APR!F12+MAY!F12+JUN!F12+JUL!F12+AUG!F12+SEP!F12+OCT!F12+NOV!F12+DEC!F12</f>
        <v>0</v>
      </c>
      <c r="G12" s="32">
        <f>+JAN!G12+FEB!G12+MAR!G12+APR!G12+MAY!G12+JUN!G12+JUL!G12+AUG!G12+SEP!G12+OCT!G12+NOV!G12+DEC!G12</f>
        <v>0</v>
      </c>
      <c r="H12" s="32">
        <f>+JAN!H12+FEB!H12+MAR!H12+APR!H12+MAY!H12+JUN!H12+JUL!H12+AUG!H12+SEP!H12+OCT!H12+NOV!H12+DEC!H12</f>
        <v>0</v>
      </c>
      <c r="I12" s="40">
        <f t="shared" si="0"/>
        <v>0</v>
      </c>
      <c r="J12" s="40">
        <f t="shared" si="1"/>
        <v>0</v>
      </c>
      <c r="K12" s="41">
        <f t="shared" si="2"/>
        <v>0</v>
      </c>
      <c r="L12" s="39">
        <f t="shared" si="3"/>
        <v>0</v>
      </c>
    </row>
    <row r="13" spans="2:24" ht="12.75" thickBot="1" x14ac:dyDescent="0.25">
      <c r="B13" s="27" t="s">
        <v>31</v>
      </c>
      <c r="C13" s="32">
        <f>+JAN!C13+FEB!C13+MAR!C13+APR!C13+MAY!C13+JUN!C13+JUL!C13+AUG!C13+SEP!C13+OCT!C13+NOV!C13+DEC!C13</f>
        <v>0</v>
      </c>
      <c r="D13" s="32">
        <f>+JAN!D13+FEB!D13+MAR!D13+APR!D13+MAY!D13+JUN!D13+JUL!D13+AUG!D13+SEP!D13+OCT!D13+NOV!D13+DEC!D13</f>
        <v>0</v>
      </c>
      <c r="E13" s="32">
        <f>+JAN!E13+FEB!E13+MAR!E13+APR!E13+MAY!E13+JUN!E13+JUL!E13+AUG!E13+SEP!E13+OCT!E13+NOV!E13+DEC!E13</f>
        <v>0</v>
      </c>
      <c r="F13" s="32">
        <f>+JAN!F13+FEB!F13+MAR!F13+APR!F13+MAY!F13+JUN!F13+JUL!F13+AUG!F13+SEP!F13+OCT!F13+NOV!F13+DEC!F13</f>
        <v>0</v>
      </c>
      <c r="G13" s="32">
        <f>+JAN!G13+FEB!G13+MAR!G13+APR!G13+MAY!G13+JUN!G13+JUL!G13+AUG!G13+SEP!G13+OCT!G13+NOV!G13+DEC!G13</f>
        <v>0</v>
      </c>
      <c r="H13" s="32">
        <f>+JAN!H13+FEB!H13+MAR!H13+APR!H13+MAY!H13+JUN!H13+JUL!H13+AUG!H13+SEP!H13+OCT!H13+NOV!H13+DEC!H13</f>
        <v>0</v>
      </c>
      <c r="I13" s="40">
        <f t="shared" si="0"/>
        <v>0</v>
      </c>
      <c r="J13" s="40">
        <f t="shared" si="1"/>
        <v>0</v>
      </c>
      <c r="K13" s="41">
        <f t="shared" si="2"/>
        <v>0</v>
      </c>
      <c r="L13" s="39">
        <f t="shared" si="3"/>
        <v>0</v>
      </c>
    </row>
    <row r="14" spans="2:24" ht="12.75" thickBot="1" x14ac:dyDescent="0.25">
      <c r="B14" s="27" t="s">
        <v>32</v>
      </c>
      <c r="C14" s="32">
        <f>+JAN!C14+FEB!C14+MAR!C14+APR!C14+MAY!C14+JUN!C14+JUL!C14+AUG!C14+SEP!C14+OCT!C14+NOV!C14+DEC!C14</f>
        <v>0</v>
      </c>
      <c r="D14" s="32">
        <f>+JAN!D14+FEB!D14+MAR!D14+APR!D14+MAY!D14+JUN!D14+JUL!D14+AUG!D14+SEP!D14+OCT!D14+NOV!D14+DEC!D14</f>
        <v>0</v>
      </c>
      <c r="E14" s="32">
        <f>+JAN!E14+FEB!E14+MAR!E14+APR!E14+MAY!E14+JUN!E14+JUL!E14+AUG!E14+SEP!E14+OCT!E14+NOV!E14+DEC!E14</f>
        <v>0</v>
      </c>
      <c r="F14" s="32">
        <f>+JAN!F14+FEB!F14+MAR!F14+APR!F14+MAY!F14+JUN!F14+JUL!F14+AUG!F14+SEP!F14+OCT!F14+NOV!F14+DEC!F14</f>
        <v>0</v>
      </c>
      <c r="G14" s="32">
        <f>+JAN!G14+FEB!G14+MAR!G14+APR!G14+MAY!G14+JUN!G14+JUL!G14+AUG!G14+SEP!G14+OCT!G14+NOV!G14+DEC!G14</f>
        <v>0</v>
      </c>
      <c r="H14" s="32">
        <f>+JAN!H14+FEB!H14+MAR!H14+APR!H14+MAY!H14+JUN!H14+JUL!H14+AUG!H14+SEP!H14+OCT!H14+NOV!H14+DEC!H14</f>
        <v>0</v>
      </c>
      <c r="I14" s="40">
        <f t="shared" si="0"/>
        <v>0</v>
      </c>
      <c r="J14" s="40">
        <f t="shared" si="1"/>
        <v>0</v>
      </c>
      <c r="K14" s="41">
        <f t="shared" si="2"/>
        <v>0</v>
      </c>
      <c r="L14" s="39">
        <f t="shared" si="3"/>
        <v>0</v>
      </c>
    </row>
    <row r="15" spans="2:24" x14ac:dyDescent="0.2">
      <c r="B15" s="28"/>
      <c r="C15" s="30"/>
      <c r="D15" s="30"/>
      <c r="E15" s="30"/>
      <c r="F15" s="34"/>
      <c r="G15" s="30"/>
      <c r="H15" s="30"/>
      <c r="I15" s="30"/>
      <c r="J15" s="31"/>
      <c r="K15" s="31"/>
      <c r="L15" s="33"/>
    </row>
    <row r="16" spans="2:24" s="15" customFormat="1" ht="45.75" thickBot="1" x14ac:dyDescent="0.25">
      <c r="B16" s="28"/>
      <c r="C16" s="36" t="str">
        <f>IF($B$2="suomi",'Työkalun toiminnot'!C3,'Työkalun toiminnot'!C2)</f>
        <v>Työtunnit</v>
      </c>
      <c r="D16" s="36" t="str">
        <f>IF($B$2="suomi",'Työkalun toiminnot'!D3,'Työkalun toiminnot'!D2)</f>
        <v>Lievien tapaturmien määrä</v>
      </c>
      <c r="E16" s="36" t="str">
        <f>IF($B$2="suomi",'Työkalun toiminnot'!E3,'Työkalun toiminnot'!E2)</f>
        <v>Poissaoloon johtaneiden tapaturmien lukumäärä</v>
      </c>
      <c r="F16" s="36" t="str">
        <f>IF($B$2="suomi",'Työkalun toiminnot'!F3,'Työkalun toiminnot'!F2)</f>
        <v>Menetyt työpäivät</v>
      </c>
      <c r="G16" s="36" t="str">
        <f>IF($B$2="suomi",'Työkalun toiminnot'!G3,'Työkalun toiminnot'!G2)</f>
        <v>Työturvalli- suuskoulutus
tunnit</v>
      </c>
      <c r="H16" s="36" t="str">
        <f>IF($B$2="suomi",'Työkalun toiminnot'!H3,'Työkalun toiminnot'!H2)</f>
        <v>Turvallisuus
havainnot</v>
      </c>
      <c r="I16" s="36" t="str">
        <f>IF($B$2="suomi",'Työkalun toiminnot'!I3,'Työkalun toiminnot'!I2)</f>
        <v>TRIF</v>
      </c>
      <c r="J16" s="36" t="str">
        <f>IF($B$2="suomi",'Työkalun toiminnot'!J3,'Työkalun toiminnot'!J2)</f>
        <v>LTIF</v>
      </c>
      <c r="K16" s="36" t="str">
        <f>IF($B$2="suomi",'Työkalun toiminnot'!K3,'Työkalun toiminnot'!K2)</f>
        <v>SR vakavuus</v>
      </c>
      <c r="L16" s="26" t="str">
        <f>IF($B$2="suomi",'Työkalun toiminnot'!L3,'Työkalun toiminnot'!L2)</f>
        <v>Vaaratilanne-ilmoitukset/ 10 000 työtuntia</v>
      </c>
    </row>
    <row r="17" spans="2:12" ht="14.25" customHeight="1" thickBot="1" x14ac:dyDescent="0.25">
      <c r="B17" s="27" t="str">
        <f>IF($B$2="suomi",'Työkalun toiminnot'!M3,'Työkalun toiminnot'!M2)</f>
        <v>Yhteensä</v>
      </c>
      <c r="C17" s="32">
        <f t="shared" ref="C17:H17" si="4">SUM(C5:C14)</f>
        <v>0</v>
      </c>
      <c r="D17" s="32">
        <f t="shared" si="4"/>
        <v>0</v>
      </c>
      <c r="E17" s="32">
        <f t="shared" si="4"/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42">
        <f>IF((D17+E17)=0,0,(D17+E17)/C17*1000000)</f>
        <v>0</v>
      </c>
      <c r="J17" s="42">
        <f>IF(E17=0,0,E17/C17*1000000)</f>
        <v>0</v>
      </c>
      <c r="K17" s="43">
        <f>IF(F17=0,0,F17/C17*1000000)</f>
        <v>0</v>
      </c>
      <c r="L17" s="39">
        <f>IF(H17=0,0,H17*10000/C17)</f>
        <v>0</v>
      </c>
    </row>
    <row r="18" spans="2:12" x14ac:dyDescent="0.2">
      <c r="L18" s="25"/>
    </row>
    <row r="19" spans="2:12" x14ac:dyDescent="0.2">
      <c r="L19" s="25"/>
    </row>
  </sheetData>
  <sheetProtection sheet="1" scenarios="1" deleteRows="0"/>
  <protectedRanges>
    <protectedRange sqref="B5:B14" name="Toimipisteiden nimet"/>
    <protectedRange sqref="B2" name="Käännösppainike"/>
  </protectedRanges>
  <mergeCells count="1">
    <mergeCell ref="B3:E3"/>
  </mergeCells>
  <pageMargins left="0.70866141732283472" right="0.70866141732283472" top="0.74803149606299213" bottom="0.74803149606299213" header="0.31496062992125984" footer="0.31496062992125984"/>
  <pageSetup paperSize="9" scale="95" fitToWidth="0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'Työkalun toiminnot'!$A$9:$B$9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B1:N17"/>
  <sheetViews>
    <sheetView zoomScaleNormal="100" workbookViewId="0">
      <selection activeCell="I17" sqref="I17"/>
    </sheetView>
  </sheetViews>
  <sheetFormatPr defaultColWidth="9.140625" defaultRowHeight="11.25" x14ac:dyDescent="0.2"/>
  <cols>
    <col min="1" max="1" width="9.140625" style="1"/>
    <col min="2" max="2" width="19.28515625" style="5" bestFit="1" customWidth="1"/>
    <col min="3" max="3" width="8.42578125" style="2" bestFit="1" customWidth="1"/>
    <col min="4" max="4" width="10.5703125" style="2" bestFit="1" customWidth="1"/>
    <col min="5" max="5" width="10.7109375" style="3" bestFit="1" customWidth="1"/>
    <col min="6" max="6" width="8" style="2" bestFit="1" customWidth="1"/>
    <col min="7" max="7" width="12" style="2" bestFit="1" customWidth="1"/>
    <col min="8" max="8" width="10.7109375" style="2" bestFit="1" customWidth="1"/>
    <col min="9" max="10" width="7.7109375" style="4" bestFit="1" customWidth="1"/>
    <col min="11" max="11" width="10.85546875" style="4" customWidth="1"/>
    <col min="12" max="12" width="11.28515625" style="1" bestFit="1" customWidth="1"/>
    <col min="13" max="16384" width="9.140625" style="1"/>
  </cols>
  <sheetData>
    <row r="1" spans="2:14" s="10" customFormat="1" ht="9" x14ac:dyDescent="0.15">
      <c r="B1" s="7" t="str">
        <f>IF($B$2="suomi",'Työkalun toiminnot'!A3,'Työkalun toiminnot'!A2)</f>
        <v>Select language (Eng/Fi)</v>
      </c>
      <c r="L1" s="11"/>
      <c r="M1" s="12"/>
      <c r="N1" s="12"/>
    </row>
    <row r="2" spans="2:14" s="10" customFormat="1" ht="9" x14ac:dyDescent="0.15">
      <c r="B2" s="13" t="s">
        <v>13</v>
      </c>
    </row>
    <row r="3" spans="2:14" s="9" customFormat="1" ht="20.25" customHeight="1" x14ac:dyDescent="0.25">
      <c r="B3" s="17" t="str">
        <f>IF($B$2="suomi",'Työkalun toiminnot'!B10,'Työkalun toiminnot'!A10)</f>
        <v>Tammikuu</v>
      </c>
      <c r="C3" s="30"/>
      <c r="D3" s="30"/>
      <c r="E3" s="30"/>
      <c r="F3" s="34"/>
      <c r="G3" s="30"/>
      <c r="H3" s="30"/>
      <c r="I3" s="30"/>
      <c r="J3" s="31"/>
      <c r="K3" s="31"/>
      <c r="L3" s="31"/>
    </row>
    <row r="4" spans="2:14" ht="45.75" thickBot="1" x14ac:dyDescent="0.25">
      <c r="B4" s="29"/>
      <c r="C4" s="36" t="str">
        <f>IF($B$2="suomi",'Työkalun toiminnot'!C3,'Työkalun toiminnot'!C2)</f>
        <v>Työtunnit</v>
      </c>
      <c r="D4" s="36" t="str">
        <f>IF($B$2="suomi",'Työkalun toiminnot'!D3,'Työkalun toiminnot'!D2)</f>
        <v>Lievien tapaturmien määrä</v>
      </c>
      <c r="E4" s="36" t="str">
        <f>IF($B$2="suomi",'Työkalun toiminnot'!E3,'Työkalun toiminnot'!E2)</f>
        <v>Poissaoloon johtaneiden tapaturmien lukumäärä</v>
      </c>
      <c r="F4" s="36" t="str">
        <f>IF($B$2="suomi",'Työkalun toiminnot'!F3,'Työkalun toiminnot'!F2)</f>
        <v>Menetyt työpäivät</v>
      </c>
      <c r="G4" s="36" t="str">
        <f>IF($B$2="suomi",'Työkalun toiminnot'!G3,'Työkalun toiminnot'!G2)</f>
        <v>Työturvalli- suuskoulutus
tunnit</v>
      </c>
      <c r="H4" s="36" t="str">
        <f>IF($B$2="suomi",'Työkalun toiminnot'!H3,'Työkalun toiminnot'!H2)</f>
        <v>Turvallisuus
havainnot</v>
      </c>
      <c r="I4" s="36" t="str">
        <f>IF($B$2="suomi",'Työkalun toiminnot'!I3,'Työkalun toiminnot'!I2)</f>
        <v>TRIF</v>
      </c>
      <c r="J4" s="36" t="str">
        <f>IF($B$2="suomi",'Työkalun toiminnot'!J3,'Työkalun toiminnot'!J2)</f>
        <v>LTIF</v>
      </c>
      <c r="K4" s="36" t="str">
        <f>IF($B$2="suomi",'Työkalun toiminnot'!K3,'Työkalun toiminnot'!K2)</f>
        <v>SR vakavuus</v>
      </c>
      <c r="L4" s="36" t="str">
        <f>IF($B$2="suomi",'Työkalun toiminnot'!L3,'Työkalun toiminnot'!L2)</f>
        <v>Vaaratilanne-ilmoitukset/ 10 000 työtuntia</v>
      </c>
    </row>
    <row r="5" spans="2:14" ht="12.75" thickBot="1" x14ac:dyDescent="0.25">
      <c r="B5" s="27" t="str">
        <f>YTD!B5</f>
        <v>Toimipiste / alue 1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40">
        <f>IF((D5+E5)=0,0,(D5+E5)/C5*1000000)</f>
        <v>0</v>
      </c>
      <c r="J5" s="40">
        <f>IF(E5=0,0,E5/C5*1000000)</f>
        <v>0</v>
      </c>
      <c r="K5" s="40">
        <f>IF(F5=0,0,F5/C5*1000000)</f>
        <v>0</v>
      </c>
      <c r="L5" s="40">
        <f>IF(H5=0,0,H5*10000/C5)</f>
        <v>0</v>
      </c>
    </row>
    <row r="6" spans="2:14" ht="12.75" thickBot="1" x14ac:dyDescent="0.25">
      <c r="B6" s="27" t="str">
        <f>YTD!B6</f>
        <v>Toimipiste / alue 2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40">
        <f t="shared" ref="I6:I14" si="0">IF((D6+E6)=0,0,(D6+E6)/C6*1000000)</f>
        <v>0</v>
      </c>
      <c r="J6" s="40">
        <f t="shared" ref="J6:J14" si="1">IF(E6=0,0,E6/C6*1000000)</f>
        <v>0</v>
      </c>
      <c r="K6" s="40">
        <f t="shared" ref="K6:K14" si="2">IF(F6=0,0,F6/C6*1000000)</f>
        <v>0</v>
      </c>
      <c r="L6" s="40">
        <f t="shared" ref="L6:L14" si="3">IF(H6=0,0,H6*10000/C6)</f>
        <v>0</v>
      </c>
    </row>
    <row r="7" spans="2:14" ht="12.75" thickBot="1" x14ac:dyDescent="0.25">
      <c r="B7" s="27" t="str">
        <f>YTD!B7</f>
        <v>Toimipiste / alue 3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40">
        <f t="shared" si="0"/>
        <v>0</v>
      </c>
      <c r="J7" s="40">
        <f t="shared" si="1"/>
        <v>0</v>
      </c>
      <c r="K7" s="40">
        <f t="shared" si="2"/>
        <v>0</v>
      </c>
      <c r="L7" s="40">
        <f t="shared" si="3"/>
        <v>0</v>
      </c>
    </row>
    <row r="8" spans="2:14" ht="12.75" thickBot="1" x14ac:dyDescent="0.25">
      <c r="B8" s="27" t="str">
        <f>YTD!B8</f>
        <v>Toimipiste / alue 4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40">
        <f t="shared" si="0"/>
        <v>0</v>
      </c>
      <c r="J8" s="40">
        <f t="shared" si="1"/>
        <v>0</v>
      </c>
      <c r="K8" s="40">
        <f t="shared" si="2"/>
        <v>0</v>
      </c>
      <c r="L8" s="40">
        <f t="shared" si="3"/>
        <v>0</v>
      </c>
    </row>
    <row r="9" spans="2:14" ht="12.75" thickBot="1" x14ac:dyDescent="0.25">
      <c r="B9" s="27" t="str">
        <f>YTD!B9</f>
        <v>Toimipiste / alue 5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40">
        <f t="shared" si="0"/>
        <v>0</v>
      </c>
      <c r="J9" s="40">
        <f t="shared" si="1"/>
        <v>0</v>
      </c>
      <c r="K9" s="40">
        <f t="shared" si="2"/>
        <v>0</v>
      </c>
      <c r="L9" s="40">
        <f t="shared" si="3"/>
        <v>0</v>
      </c>
    </row>
    <row r="10" spans="2:14" ht="12.75" thickBot="1" x14ac:dyDescent="0.25">
      <c r="B10" s="27" t="str">
        <f>YTD!B10</f>
        <v>Toimipiste / alue 6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40">
        <f t="shared" si="0"/>
        <v>0</v>
      </c>
      <c r="J10" s="40">
        <f t="shared" si="1"/>
        <v>0</v>
      </c>
      <c r="K10" s="40">
        <f t="shared" si="2"/>
        <v>0</v>
      </c>
      <c r="L10" s="40">
        <f t="shared" si="3"/>
        <v>0</v>
      </c>
    </row>
    <row r="11" spans="2:14" ht="12.75" thickBot="1" x14ac:dyDescent="0.25">
      <c r="B11" s="27" t="str">
        <f>YTD!B11</f>
        <v>Toimipiste / alue 7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40">
        <f t="shared" si="0"/>
        <v>0</v>
      </c>
      <c r="J11" s="40">
        <f t="shared" si="1"/>
        <v>0</v>
      </c>
      <c r="K11" s="40">
        <f t="shared" si="2"/>
        <v>0</v>
      </c>
      <c r="L11" s="40">
        <f t="shared" si="3"/>
        <v>0</v>
      </c>
    </row>
    <row r="12" spans="2:14" ht="12.75" thickBot="1" x14ac:dyDescent="0.25">
      <c r="B12" s="27" t="str">
        <f>YTD!B12</f>
        <v>Toimipiste / alue 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40">
        <f t="shared" si="0"/>
        <v>0</v>
      </c>
      <c r="J12" s="40">
        <f t="shared" si="1"/>
        <v>0</v>
      </c>
      <c r="K12" s="40">
        <f t="shared" si="2"/>
        <v>0</v>
      </c>
      <c r="L12" s="40">
        <f t="shared" si="3"/>
        <v>0</v>
      </c>
    </row>
    <row r="13" spans="2:14" ht="12.75" thickBot="1" x14ac:dyDescent="0.25">
      <c r="B13" s="27" t="str">
        <f>YTD!B13</f>
        <v>Toimipiste / alue 9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40">
        <f t="shared" si="0"/>
        <v>0</v>
      </c>
      <c r="J13" s="40">
        <f t="shared" si="1"/>
        <v>0</v>
      </c>
      <c r="K13" s="40">
        <f t="shared" si="2"/>
        <v>0</v>
      </c>
      <c r="L13" s="40">
        <f t="shared" si="3"/>
        <v>0</v>
      </c>
    </row>
    <row r="14" spans="2:14" ht="12.75" thickBot="1" x14ac:dyDescent="0.25">
      <c r="B14" s="27" t="str">
        <f>YTD!B14</f>
        <v>Toimipiste / alue 10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40">
        <f t="shared" si="0"/>
        <v>0</v>
      </c>
      <c r="J14" s="40">
        <f t="shared" si="1"/>
        <v>0</v>
      </c>
      <c r="K14" s="40">
        <f t="shared" si="2"/>
        <v>0</v>
      </c>
      <c r="L14" s="40">
        <f t="shared" si="3"/>
        <v>0</v>
      </c>
    </row>
    <row r="15" spans="2:14" x14ac:dyDescent="0.2">
      <c r="B15" s="28"/>
      <c r="C15" s="30"/>
      <c r="D15" s="30"/>
      <c r="E15" s="30"/>
      <c r="F15" s="34"/>
      <c r="G15" s="30"/>
      <c r="H15" s="30"/>
      <c r="I15" s="30"/>
      <c r="J15" s="31"/>
      <c r="K15" s="31"/>
      <c r="L15" s="33"/>
    </row>
    <row r="16" spans="2:14" s="15" customFormat="1" ht="45.75" thickBot="1" x14ac:dyDescent="0.25">
      <c r="B16" s="28"/>
      <c r="C16" s="36" t="str">
        <f>IF($B$2="suomi",'Työkalun toiminnot'!C3,'Työkalun toiminnot'!C2)</f>
        <v>Työtunnit</v>
      </c>
      <c r="D16" s="36" t="str">
        <f>IF($B$2="suomi",'Työkalun toiminnot'!D3,'Työkalun toiminnot'!D2)</f>
        <v>Lievien tapaturmien määrä</v>
      </c>
      <c r="E16" s="36" t="str">
        <f>IF($B$2="suomi",'Työkalun toiminnot'!E3,'Työkalun toiminnot'!E2)</f>
        <v>Poissaoloon johtaneiden tapaturmien lukumäärä</v>
      </c>
      <c r="F16" s="36" t="str">
        <f>IF($B$2="suomi",'Työkalun toiminnot'!F3,'Työkalun toiminnot'!F2)</f>
        <v>Menetyt työpäivät</v>
      </c>
      <c r="G16" s="36" t="str">
        <f>IF($B$2="suomi",'Työkalun toiminnot'!G3,'Työkalun toiminnot'!G2)</f>
        <v>Työturvalli- suuskoulutus
tunnit</v>
      </c>
      <c r="H16" s="36" t="str">
        <f>IF($B$2="suomi",'Työkalun toiminnot'!H3,'Työkalun toiminnot'!H2)</f>
        <v>Turvallisuus
havainnot</v>
      </c>
      <c r="I16" s="36" t="str">
        <f>IF($B$2="suomi",'Työkalun toiminnot'!I3,'Työkalun toiminnot'!I2)</f>
        <v>TRIF</v>
      </c>
      <c r="J16" s="36" t="str">
        <f>IF($B$2="suomi",'Työkalun toiminnot'!J3,'Työkalun toiminnot'!J2)</f>
        <v>LTIF</v>
      </c>
      <c r="K16" s="36" t="str">
        <f>IF($B$2="suomi",'Työkalun toiminnot'!K3,'Työkalun toiminnot'!K2)</f>
        <v>SR vakavuus</v>
      </c>
      <c r="L16" s="26" t="str">
        <f>IF($B$2="suomi",'Työkalun toiminnot'!L3,'Työkalun toiminnot'!L2)</f>
        <v>Vaaratilanne-ilmoitukset/ 10 000 työtuntia</v>
      </c>
    </row>
    <row r="17" spans="2:12" ht="14.25" customHeight="1" thickBot="1" x14ac:dyDescent="0.25">
      <c r="B17" s="27" t="str">
        <f>IF($B$2="suomi",'Työkalun toiminnot'!M3,'Työkalun toiminnot'!M2)</f>
        <v>Yhteensä</v>
      </c>
      <c r="C17" s="32">
        <f t="shared" ref="C17:H17" si="4">SUM(C5:C14)</f>
        <v>0</v>
      </c>
      <c r="D17" s="32">
        <f t="shared" si="4"/>
        <v>0</v>
      </c>
      <c r="E17" s="32">
        <f t="shared" si="4"/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42">
        <f>IF((D17+E17)=0,0,(D17+E17)/C17*1000000)</f>
        <v>0</v>
      </c>
      <c r="J17" s="42">
        <f>IF(E17=0,0,E17/C17*1000000)</f>
        <v>0</v>
      </c>
      <c r="K17" s="42">
        <f>IF(F17=0,0,F17/C17*1000000)</f>
        <v>0</v>
      </c>
      <c r="L17" s="39">
        <f>IF(H17=0,0,H17*10000/C17)</f>
        <v>0</v>
      </c>
    </row>
  </sheetData>
  <sheetProtection sheet="1" deleteRows="0"/>
  <protectedRanges>
    <protectedRange sqref="B2" name="Käännöspainike"/>
    <protectedRange sqref="C5:H14" name="Syötettävät tiedot"/>
  </protectedRanges>
  <pageMargins left="0.70866141732283472" right="0.70866141732283472" top="0.74803149606299213" bottom="0.74803149606299213" header="0.31496062992125984" footer="0.31496062992125984"/>
  <pageSetup paperSize="9" scale="95" fitToWidth="0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16F534-6C5E-420E-9FE0-F9300DD4CADC}">
          <x14:formula1>
            <xm:f>'Työkalun toiminnot'!$A$9:$B$9</xm:f>
          </x14:formula1>
          <xm:sqref>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2209D-DC84-4234-AC67-05D4E1C525B6}">
  <dimension ref="B1:Y17"/>
  <sheetViews>
    <sheetView zoomScaleNormal="100" workbookViewId="0">
      <selection activeCell="C17" sqref="C17"/>
    </sheetView>
  </sheetViews>
  <sheetFormatPr defaultColWidth="9.140625" defaultRowHeight="11.25" x14ac:dyDescent="0.2"/>
  <cols>
    <col min="1" max="1" width="9.140625" style="1"/>
    <col min="2" max="2" width="19.28515625" style="5" bestFit="1" customWidth="1"/>
    <col min="3" max="3" width="8.42578125" style="2" bestFit="1" customWidth="1"/>
    <col min="4" max="4" width="10.5703125" style="2" bestFit="1" customWidth="1"/>
    <col min="5" max="5" width="10.7109375" style="3" bestFit="1" customWidth="1"/>
    <col min="6" max="6" width="8" style="2" bestFit="1" customWidth="1"/>
    <col min="7" max="7" width="12" style="2" bestFit="1" customWidth="1"/>
    <col min="8" max="8" width="10.7109375" style="2" bestFit="1" customWidth="1"/>
    <col min="9" max="10" width="7.7109375" style="4" bestFit="1" customWidth="1"/>
    <col min="11" max="11" width="10.85546875" style="4" customWidth="1"/>
    <col min="12" max="12" width="11.28515625" style="1" bestFit="1" customWidth="1"/>
    <col min="13" max="13" width="9.140625" style="1" customWidth="1"/>
    <col min="14" max="16384" width="9.140625" style="1"/>
  </cols>
  <sheetData>
    <row r="1" spans="2:25" s="10" customFormat="1" ht="9" x14ac:dyDescent="0.15">
      <c r="B1" s="7" t="str">
        <f>IF($B$2="suomi",'Työkalun toiminnot'!A3,'Työkalun toiminnot'!A2)</f>
        <v>Select language (Eng/Fi)</v>
      </c>
      <c r="L1" s="11"/>
      <c r="W1" s="12"/>
      <c r="X1" s="12"/>
      <c r="Y1" s="12"/>
    </row>
    <row r="2" spans="2:25" s="10" customFormat="1" ht="9" x14ac:dyDescent="0.15">
      <c r="B2" s="13" t="s">
        <v>13</v>
      </c>
    </row>
    <row r="3" spans="2:25" s="9" customFormat="1" ht="20.25" customHeight="1" x14ac:dyDescent="0.25">
      <c r="B3" s="17" t="str">
        <f>IF($B$2="suomi",'Työkalun toiminnot'!B11,'Työkalun toiminnot'!A11)</f>
        <v>Helmikuu</v>
      </c>
      <c r="C3" s="30"/>
      <c r="D3" s="30"/>
      <c r="E3" s="30"/>
      <c r="F3" s="34"/>
      <c r="G3" s="30"/>
      <c r="H3" s="30"/>
      <c r="I3" s="30"/>
      <c r="J3" s="31"/>
      <c r="K3" s="31"/>
      <c r="L3" s="31"/>
    </row>
    <row r="4" spans="2:25" ht="45.75" thickBot="1" x14ac:dyDescent="0.25">
      <c r="B4" s="29"/>
      <c r="C4" s="36" t="str">
        <f>IF($B$2="suomi",'Työkalun toiminnot'!C3,'Työkalun toiminnot'!C2)</f>
        <v>Työtunnit</v>
      </c>
      <c r="D4" s="36" t="str">
        <f>IF($B$2="suomi",'Työkalun toiminnot'!D3,'Työkalun toiminnot'!D2)</f>
        <v>Lievien tapaturmien määrä</v>
      </c>
      <c r="E4" s="36" t="str">
        <f>IF($B$2="suomi",'Työkalun toiminnot'!E3,'Työkalun toiminnot'!E2)</f>
        <v>Poissaoloon johtaneiden tapaturmien lukumäärä</v>
      </c>
      <c r="F4" s="36" t="str">
        <f>IF($B$2="suomi",'Työkalun toiminnot'!F3,'Työkalun toiminnot'!F2)</f>
        <v>Menetyt työpäivät</v>
      </c>
      <c r="G4" s="36" t="str">
        <f>IF($B$2="suomi",'Työkalun toiminnot'!G3,'Työkalun toiminnot'!G2)</f>
        <v>Työturvalli- suuskoulutus
tunnit</v>
      </c>
      <c r="H4" s="36" t="str">
        <f>IF($B$2="suomi",'Työkalun toiminnot'!H3,'Työkalun toiminnot'!H2)</f>
        <v>Turvallisuus
havainnot</v>
      </c>
      <c r="I4" s="36" t="str">
        <f>IF($B$2="suomi",'Työkalun toiminnot'!I3,'Työkalun toiminnot'!I2)</f>
        <v>TRIF</v>
      </c>
      <c r="J4" s="36" t="str">
        <f>IF($B$2="suomi",'Työkalun toiminnot'!J3,'Työkalun toiminnot'!J2)</f>
        <v>LTIF</v>
      </c>
      <c r="K4" s="36" t="str">
        <f>IF($B$2="suomi",'Työkalun toiminnot'!K3,'Työkalun toiminnot'!K2)</f>
        <v>SR vakavuus</v>
      </c>
      <c r="L4" s="36" t="str">
        <f>IF($B$2="suomi",'Työkalun toiminnot'!L3,'Työkalun toiminnot'!L2)</f>
        <v>Vaaratilanne-ilmoitukset/ 10 000 työtuntia</v>
      </c>
    </row>
    <row r="5" spans="2:25" ht="12.75" thickBot="1" x14ac:dyDescent="0.25">
      <c r="B5" s="27" t="str">
        <f>YTD!B5</f>
        <v>Toimipiste / alue 1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40">
        <f>IF((D5+E5)=0,0,(D5+E5)/C5*1000000)</f>
        <v>0</v>
      </c>
      <c r="J5" s="40">
        <f>IF(E5=0,0,E5/C5*1000000)</f>
        <v>0</v>
      </c>
      <c r="K5" s="40">
        <f>IF(F5=0,0,F5/C5*1000000)</f>
        <v>0</v>
      </c>
      <c r="L5" s="40">
        <f>IF(H5=0,0,H5*10000/C5)</f>
        <v>0</v>
      </c>
    </row>
    <row r="6" spans="2:25" ht="12.75" thickBot="1" x14ac:dyDescent="0.25">
      <c r="B6" s="27" t="str">
        <f>YTD!B6</f>
        <v>Toimipiste / alue 2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40">
        <f t="shared" ref="I6:I14" si="0">IF((D6+E6)=0,0,(D6+E6)/C6*1000000)</f>
        <v>0</v>
      </c>
      <c r="J6" s="40">
        <f t="shared" ref="J6:J14" si="1">IF(E6=0,0,E6/C6*1000000)</f>
        <v>0</v>
      </c>
      <c r="K6" s="40">
        <f t="shared" ref="K6:K14" si="2">IF(F6=0,0,F6/C6*1000000)</f>
        <v>0</v>
      </c>
      <c r="L6" s="40">
        <f t="shared" ref="L6:L14" si="3">IF(H6=0,0,H6*10000/C6)</f>
        <v>0</v>
      </c>
    </row>
    <row r="7" spans="2:25" ht="12.75" thickBot="1" x14ac:dyDescent="0.25">
      <c r="B7" s="27" t="str">
        <f>YTD!B7</f>
        <v>Toimipiste / alue 3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40">
        <f t="shared" si="0"/>
        <v>0</v>
      </c>
      <c r="J7" s="40">
        <f t="shared" si="1"/>
        <v>0</v>
      </c>
      <c r="K7" s="40">
        <f t="shared" si="2"/>
        <v>0</v>
      </c>
      <c r="L7" s="40">
        <f t="shared" si="3"/>
        <v>0</v>
      </c>
    </row>
    <row r="8" spans="2:25" ht="12.75" thickBot="1" x14ac:dyDescent="0.25">
      <c r="B8" s="27" t="str">
        <f>YTD!B8</f>
        <v>Toimipiste / alue 4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40">
        <f t="shared" si="0"/>
        <v>0</v>
      </c>
      <c r="J8" s="40">
        <f t="shared" si="1"/>
        <v>0</v>
      </c>
      <c r="K8" s="40">
        <f t="shared" si="2"/>
        <v>0</v>
      </c>
      <c r="L8" s="40">
        <f t="shared" si="3"/>
        <v>0</v>
      </c>
    </row>
    <row r="9" spans="2:25" ht="12.75" thickBot="1" x14ac:dyDescent="0.25">
      <c r="B9" s="27" t="str">
        <f>YTD!B9</f>
        <v>Toimipiste / alue 5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40">
        <f t="shared" si="0"/>
        <v>0</v>
      </c>
      <c r="J9" s="40">
        <f t="shared" si="1"/>
        <v>0</v>
      </c>
      <c r="K9" s="40">
        <f t="shared" si="2"/>
        <v>0</v>
      </c>
      <c r="L9" s="40">
        <f t="shared" si="3"/>
        <v>0</v>
      </c>
    </row>
    <row r="10" spans="2:25" ht="12.75" thickBot="1" x14ac:dyDescent="0.25">
      <c r="B10" s="27" t="str">
        <f>YTD!B10</f>
        <v>Toimipiste / alue 6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40">
        <f t="shared" si="0"/>
        <v>0</v>
      </c>
      <c r="J10" s="40">
        <f t="shared" si="1"/>
        <v>0</v>
      </c>
      <c r="K10" s="40">
        <f t="shared" si="2"/>
        <v>0</v>
      </c>
      <c r="L10" s="40">
        <f t="shared" si="3"/>
        <v>0</v>
      </c>
    </row>
    <row r="11" spans="2:25" ht="12.75" thickBot="1" x14ac:dyDescent="0.25">
      <c r="B11" s="27" t="str">
        <f>YTD!B11</f>
        <v>Toimipiste / alue 7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40">
        <f t="shared" si="0"/>
        <v>0</v>
      </c>
      <c r="J11" s="40">
        <f t="shared" si="1"/>
        <v>0</v>
      </c>
      <c r="K11" s="40">
        <f t="shared" si="2"/>
        <v>0</v>
      </c>
      <c r="L11" s="40">
        <f t="shared" si="3"/>
        <v>0</v>
      </c>
    </row>
    <row r="12" spans="2:25" ht="12.75" thickBot="1" x14ac:dyDescent="0.25">
      <c r="B12" s="27" t="str">
        <f>YTD!B12</f>
        <v>Toimipiste / alue 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40">
        <f t="shared" si="0"/>
        <v>0</v>
      </c>
      <c r="J12" s="40">
        <f t="shared" si="1"/>
        <v>0</v>
      </c>
      <c r="K12" s="40">
        <f t="shared" si="2"/>
        <v>0</v>
      </c>
      <c r="L12" s="40">
        <f t="shared" si="3"/>
        <v>0</v>
      </c>
    </row>
    <row r="13" spans="2:25" ht="12.75" thickBot="1" x14ac:dyDescent="0.25">
      <c r="B13" s="27" t="str">
        <f>YTD!B13</f>
        <v>Toimipiste / alue 9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40">
        <f t="shared" si="0"/>
        <v>0</v>
      </c>
      <c r="J13" s="40">
        <f t="shared" si="1"/>
        <v>0</v>
      </c>
      <c r="K13" s="40">
        <f t="shared" si="2"/>
        <v>0</v>
      </c>
      <c r="L13" s="40">
        <f t="shared" si="3"/>
        <v>0</v>
      </c>
    </row>
    <row r="14" spans="2:25" ht="12.75" thickBot="1" x14ac:dyDescent="0.25">
      <c r="B14" s="27" t="str">
        <f>YTD!B14</f>
        <v>Toimipiste / alue 10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40">
        <f t="shared" si="0"/>
        <v>0</v>
      </c>
      <c r="J14" s="40">
        <f t="shared" si="1"/>
        <v>0</v>
      </c>
      <c r="K14" s="40">
        <f t="shared" si="2"/>
        <v>0</v>
      </c>
      <c r="L14" s="40">
        <f t="shared" si="3"/>
        <v>0</v>
      </c>
    </row>
    <row r="15" spans="2:25" x14ac:dyDescent="0.2">
      <c r="B15" s="28"/>
      <c r="C15" s="30"/>
      <c r="D15" s="30"/>
      <c r="E15" s="30"/>
      <c r="F15" s="34"/>
      <c r="G15" s="30"/>
      <c r="H15" s="30"/>
      <c r="I15" s="30"/>
      <c r="J15" s="31"/>
      <c r="K15" s="31"/>
      <c r="L15" s="33"/>
    </row>
    <row r="16" spans="2:25" s="15" customFormat="1" ht="45.75" thickBot="1" x14ac:dyDescent="0.25">
      <c r="B16" s="28"/>
      <c r="C16" s="36" t="str">
        <f>IF($B$2="suomi",'Työkalun toiminnot'!C3,'Työkalun toiminnot'!C2)</f>
        <v>Työtunnit</v>
      </c>
      <c r="D16" s="36" t="str">
        <f>IF($B$2="suomi",'Työkalun toiminnot'!D3,'Työkalun toiminnot'!D2)</f>
        <v>Lievien tapaturmien määrä</v>
      </c>
      <c r="E16" s="36" t="str">
        <f>IF($B$2="suomi",'Työkalun toiminnot'!E3,'Työkalun toiminnot'!E2)</f>
        <v>Poissaoloon johtaneiden tapaturmien lukumäärä</v>
      </c>
      <c r="F16" s="36" t="str">
        <f>IF($B$2="suomi",'Työkalun toiminnot'!F3,'Työkalun toiminnot'!F2)</f>
        <v>Menetyt työpäivät</v>
      </c>
      <c r="G16" s="36" t="str">
        <f>IF($B$2="suomi",'Työkalun toiminnot'!G3,'Työkalun toiminnot'!G2)</f>
        <v>Työturvalli- suuskoulutus
tunnit</v>
      </c>
      <c r="H16" s="36" t="str">
        <f>IF($B$2="suomi",'Työkalun toiminnot'!H3,'Työkalun toiminnot'!H2)</f>
        <v>Turvallisuus
havainnot</v>
      </c>
      <c r="I16" s="36" t="str">
        <f>IF($B$2="suomi",'Työkalun toiminnot'!I3,'Työkalun toiminnot'!I2)</f>
        <v>TRIF</v>
      </c>
      <c r="J16" s="36" t="str">
        <f>IF($B$2="suomi",'Työkalun toiminnot'!J3,'Työkalun toiminnot'!J2)</f>
        <v>LTIF</v>
      </c>
      <c r="K16" s="36" t="str">
        <f>IF($B$2="suomi",'Työkalun toiminnot'!K3,'Työkalun toiminnot'!K2)</f>
        <v>SR vakavuus</v>
      </c>
      <c r="L16" s="26" t="str">
        <f>IF($B$2="suomi",'Työkalun toiminnot'!L3,'Työkalun toiminnot'!L2)</f>
        <v>Vaaratilanne-ilmoitukset/ 10 000 työtuntia</v>
      </c>
    </row>
    <row r="17" spans="2:12" ht="14.25" customHeight="1" thickBot="1" x14ac:dyDescent="0.25">
      <c r="B17" s="27" t="str">
        <f>IF($B$2="suomi",'Työkalun toiminnot'!M3,'Työkalun toiminnot'!M2)</f>
        <v>Yhteensä</v>
      </c>
      <c r="C17" s="32">
        <f t="shared" ref="C17:H17" si="4">SUM(C5:C14)</f>
        <v>0</v>
      </c>
      <c r="D17" s="32">
        <f t="shared" si="4"/>
        <v>0</v>
      </c>
      <c r="E17" s="32">
        <f t="shared" si="4"/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42">
        <f>IF((D17+E17)=0,0,(D17+E17)/C17*1000000)</f>
        <v>0</v>
      </c>
      <c r="J17" s="42">
        <f>IF(E17=0,0,E17/C17*1000000)</f>
        <v>0</v>
      </c>
      <c r="K17" s="42">
        <f>IF(F17=0,0,F17/C17*1000000)</f>
        <v>0</v>
      </c>
      <c r="L17" s="39">
        <f>IF(H17=0,0,H17*10000/C17)</f>
        <v>0</v>
      </c>
    </row>
  </sheetData>
  <sheetProtection sheet="1" objects="1" scenarios="1" deleteRows="0"/>
  <protectedRanges>
    <protectedRange sqref="B2" name="Käännöspainike"/>
    <protectedRange sqref="C5:H14" name="Syötettävät tiedot"/>
  </protectedRanges>
  <pageMargins left="0.70866141732283472" right="0.70866141732283472" top="0.74803149606299213" bottom="0.74803149606299213" header="0.31496062992125984" footer="0.31496062992125984"/>
  <pageSetup paperSize="9" scale="95" fitToWidth="0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76A22C31-3EB6-4021-BD3A-6F22761B8A69}">
          <x14:formula1>
            <xm:f>'Työkalun toiminnot'!$A$9:$B$9</xm:f>
          </x14:formula1>
          <xm:sqref>B2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65B3C-502B-4AAC-ABEA-E15AB2B087CD}">
  <dimension ref="B1:Y17"/>
  <sheetViews>
    <sheetView zoomScaleNormal="100" workbookViewId="0">
      <selection activeCell="C5" sqref="C5"/>
    </sheetView>
  </sheetViews>
  <sheetFormatPr defaultColWidth="9.140625" defaultRowHeight="11.25" x14ac:dyDescent="0.2"/>
  <cols>
    <col min="1" max="1" width="9.140625" style="1"/>
    <col min="2" max="2" width="19.28515625" style="5" bestFit="1" customWidth="1"/>
    <col min="3" max="3" width="8.42578125" style="2" bestFit="1" customWidth="1"/>
    <col min="4" max="4" width="10.5703125" style="2" bestFit="1" customWidth="1"/>
    <col min="5" max="5" width="10.7109375" style="3" bestFit="1" customWidth="1"/>
    <col min="6" max="6" width="8" style="2" bestFit="1" customWidth="1"/>
    <col min="7" max="7" width="12" style="2" bestFit="1" customWidth="1"/>
    <col min="8" max="8" width="10.7109375" style="2" bestFit="1" customWidth="1"/>
    <col min="9" max="10" width="7.7109375" style="4" bestFit="1" customWidth="1"/>
    <col min="11" max="11" width="10.85546875" style="4" customWidth="1"/>
    <col min="12" max="12" width="11.28515625" style="1" bestFit="1" customWidth="1"/>
    <col min="13" max="13" width="9.140625" style="1" customWidth="1"/>
    <col min="14" max="16384" width="9.140625" style="1"/>
  </cols>
  <sheetData>
    <row r="1" spans="2:25" s="10" customFormat="1" ht="9" x14ac:dyDescent="0.15">
      <c r="B1" s="7" t="str">
        <f>IF($B$2="suomi",'Työkalun toiminnot'!A3,'Työkalun toiminnot'!A2)</f>
        <v>Select language (Eng/Fi)</v>
      </c>
      <c r="L1" s="11"/>
      <c r="W1" s="12"/>
      <c r="X1" s="12"/>
      <c r="Y1" s="12"/>
    </row>
    <row r="2" spans="2:25" s="10" customFormat="1" ht="9" x14ac:dyDescent="0.15">
      <c r="B2" s="13" t="s">
        <v>13</v>
      </c>
    </row>
    <row r="3" spans="2:25" s="9" customFormat="1" ht="20.25" customHeight="1" x14ac:dyDescent="0.25">
      <c r="B3" s="17" t="str">
        <f>IF($B$2="suomi",'Työkalun toiminnot'!B12,'Työkalun toiminnot'!A12)</f>
        <v>Maaliskuu</v>
      </c>
      <c r="C3" s="30"/>
      <c r="D3" s="30"/>
      <c r="E3" s="30"/>
      <c r="F3" s="34"/>
      <c r="G3" s="30"/>
      <c r="H3" s="30"/>
      <c r="I3" s="30"/>
      <c r="J3" s="31"/>
      <c r="K3" s="31"/>
      <c r="L3" s="31"/>
    </row>
    <row r="4" spans="2:25" ht="45.75" thickBot="1" x14ac:dyDescent="0.25">
      <c r="B4" s="29"/>
      <c r="C4" s="36" t="str">
        <f>IF($B$2="suomi",'Työkalun toiminnot'!C3,'Työkalun toiminnot'!C2)</f>
        <v>Työtunnit</v>
      </c>
      <c r="D4" s="36" t="str">
        <f>IF($B$2="suomi",'Työkalun toiminnot'!D3,'Työkalun toiminnot'!D2)</f>
        <v>Lievien tapaturmien määrä</v>
      </c>
      <c r="E4" s="36" t="str">
        <f>IF($B$2="suomi",'Työkalun toiminnot'!E3,'Työkalun toiminnot'!E2)</f>
        <v>Poissaoloon johtaneiden tapaturmien lukumäärä</v>
      </c>
      <c r="F4" s="36" t="str">
        <f>IF($B$2="suomi",'Työkalun toiminnot'!F3,'Työkalun toiminnot'!F2)</f>
        <v>Menetyt työpäivät</v>
      </c>
      <c r="G4" s="36" t="str">
        <f>IF($B$2="suomi",'Työkalun toiminnot'!G3,'Työkalun toiminnot'!G2)</f>
        <v>Työturvalli- suuskoulutus
tunnit</v>
      </c>
      <c r="H4" s="36" t="str">
        <f>IF($B$2="suomi",'Työkalun toiminnot'!H3,'Työkalun toiminnot'!H2)</f>
        <v>Turvallisuus
havainnot</v>
      </c>
      <c r="I4" s="36" t="str">
        <f>IF($B$2="suomi",'Työkalun toiminnot'!I3,'Työkalun toiminnot'!I2)</f>
        <v>TRIF</v>
      </c>
      <c r="J4" s="36" t="str">
        <f>IF($B$2="suomi",'Työkalun toiminnot'!J3,'Työkalun toiminnot'!J2)</f>
        <v>LTIF</v>
      </c>
      <c r="K4" s="36" t="str">
        <f>IF($B$2="suomi",'Työkalun toiminnot'!K3,'Työkalun toiminnot'!K2)</f>
        <v>SR vakavuus</v>
      </c>
      <c r="L4" s="36" t="str">
        <f>IF($B$2="suomi",'Työkalun toiminnot'!L3,'Työkalun toiminnot'!L2)</f>
        <v>Vaaratilanne-ilmoitukset/ 10 000 työtuntia</v>
      </c>
    </row>
    <row r="5" spans="2:25" ht="12.75" thickBot="1" x14ac:dyDescent="0.25">
      <c r="B5" s="27" t="str">
        <f>YTD!B5</f>
        <v>Toimipiste / alue 1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40">
        <f>IF((D5+E5)=0,0,(D5+E5)/C5*1000000)</f>
        <v>0</v>
      </c>
      <c r="J5" s="40">
        <f>IF(E5=0,0,E5/C5*1000000)</f>
        <v>0</v>
      </c>
      <c r="K5" s="40">
        <f>IF(F5=0,0,F5/C5*1000000)</f>
        <v>0</v>
      </c>
      <c r="L5" s="40">
        <f>IF(H5=0,0,H5*10000/C5)</f>
        <v>0</v>
      </c>
    </row>
    <row r="6" spans="2:25" ht="12.75" thickBot="1" x14ac:dyDescent="0.25">
      <c r="B6" s="27" t="str">
        <f>YTD!B6</f>
        <v>Toimipiste / alue 2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40">
        <f t="shared" ref="I6:I14" si="0">IF((D6+E6)=0,0,(D6+E6)/C6*1000000)</f>
        <v>0</v>
      </c>
      <c r="J6" s="40">
        <f t="shared" ref="J6:J14" si="1">IF(E6=0,0,E6/C6*1000000)</f>
        <v>0</v>
      </c>
      <c r="K6" s="40">
        <f t="shared" ref="K6:K14" si="2">IF(F6=0,0,F6/C6*1000000)</f>
        <v>0</v>
      </c>
      <c r="L6" s="40">
        <f t="shared" ref="L6:L14" si="3">IF(H6=0,0,H6*10000/C6)</f>
        <v>0</v>
      </c>
    </row>
    <row r="7" spans="2:25" ht="12.75" thickBot="1" x14ac:dyDescent="0.25">
      <c r="B7" s="27" t="str">
        <f>YTD!B7</f>
        <v>Toimipiste / alue 3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40">
        <f t="shared" si="0"/>
        <v>0</v>
      </c>
      <c r="J7" s="40">
        <f t="shared" si="1"/>
        <v>0</v>
      </c>
      <c r="K7" s="40">
        <f t="shared" si="2"/>
        <v>0</v>
      </c>
      <c r="L7" s="40">
        <f t="shared" si="3"/>
        <v>0</v>
      </c>
    </row>
    <row r="8" spans="2:25" ht="12.75" thickBot="1" x14ac:dyDescent="0.25">
      <c r="B8" s="27" t="str">
        <f>YTD!B8</f>
        <v>Toimipiste / alue 4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40">
        <f t="shared" si="0"/>
        <v>0</v>
      </c>
      <c r="J8" s="40">
        <f t="shared" si="1"/>
        <v>0</v>
      </c>
      <c r="K8" s="40">
        <f t="shared" si="2"/>
        <v>0</v>
      </c>
      <c r="L8" s="40">
        <f t="shared" si="3"/>
        <v>0</v>
      </c>
    </row>
    <row r="9" spans="2:25" ht="12.75" thickBot="1" x14ac:dyDescent="0.25">
      <c r="B9" s="27" t="str">
        <f>YTD!B9</f>
        <v>Toimipiste / alue 5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40">
        <f t="shared" si="0"/>
        <v>0</v>
      </c>
      <c r="J9" s="40">
        <f t="shared" si="1"/>
        <v>0</v>
      </c>
      <c r="K9" s="40">
        <f t="shared" si="2"/>
        <v>0</v>
      </c>
      <c r="L9" s="40">
        <f t="shared" si="3"/>
        <v>0</v>
      </c>
    </row>
    <row r="10" spans="2:25" ht="12.75" thickBot="1" x14ac:dyDescent="0.25">
      <c r="B10" s="27" t="str">
        <f>YTD!B10</f>
        <v>Toimipiste / alue 6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40">
        <f t="shared" si="0"/>
        <v>0</v>
      </c>
      <c r="J10" s="40">
        <f t="shared" si="1"/>
        <v>0</v>
      </c>
      <c r="K10" s="40">
        <f t="shared" si="2"/>
        <v>0</v>
      </c>
      <c r="L10" s="40">
        <f t="shared" si="3"/>
        <v>0</v>
      </c>
    </row>
    <row r="11" spans="2:25" ht="12.75" thickBot="1" x14ac:dyDescent="0.25">
      <c r="B11" s="27" t="str">
        <f>YTD!B11</f>
        <v>Toimipiste / alue 7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40">
        <f t="shared" si="0"/>
        <v>0</v>
      </c>
      <c r="J11" s="40">
        <f t="shared" si="1"/>
        <v>0</v>
      </c>
      <c r="K11" s="40">
        <f t="shared" si="2"/>
        <v>0</v>
      </c>
      <c r="L11" s="40">
        <f t="shared" si="3"/>
        <v>0</v>
      </c>
    </row>
    <row r="12" spans="2:25" ht="12.75" thickBot="1" x14ac:dyDescent="0.25">
      <c r="B12" s="27" t="str">
        <f>YTD!B12</f>
        <v>Toimipiste / alue 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40">
        <f t="shared" si="0"/>
        <v>0</v>
      </c>
      <c r="J12" s="40">
        <f t="shared" si="1"/>
        <v>0</v>
      </c>
      <c r="K12" s="40">
        <f t="shared" si="2"/>
        <v>0</v>
      </c>
      <c r="L12" s="40">
        <f t="shared" si="3"/>
        <v>0</v>
      </c>
    </row>
    <row r="13" spans="2:25" ht="12.75" thickBot="1" x14ac:dyDescent="0.25">
      <c r="B13" s="27" t="str">
        <f>YTD!B13</f>
        <v>Toimipiste / alue 9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40">
        <f t="shared" si="0"/>
        <v>0</v>
      </c>
      <c r="J13" s="40">
        <f t="shared" si="1"/>
        <v>0</v>
      </c>
      <c r="K13" s="40">
        <f t="shared" si="2"/>
        <v>0</v>
      </c>
      <c r="L13" s="40">
        <f t="shared" si="3"/>
        <v>0</v>
      </c>
    </row>
    <row r="14" spans="2:25" ht="12.75" thickBot="1" x14ac:dyDescent="0.25">
      <c r="B14" s="27" t="str">
        <f>YTD!B14</f>
        <v>Toimipiste / alue 10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40">
        <f t="shared" si="0"/>
        <v>0</v>
      </c>
      <c r="J14" s="40">
        <f t="shared" si="1"/>
        <v>0</v>
      </c>
      <c r="K14" s="40">
        <f t="shared" si="2"/>
        <v>0</v>
      </c>
      <c r="L14" s="40">
        <f t="shared" si="3"/>
        <v>0</v>
      </c>
    </row>
    <row r="15" spans="2:25" x14ac:dyDescent="0.2">
      <c r="B15" s="28"/>
      <c r="C15" s="30"/>
      <c r="D15" s="30"/>
      <c r="E15" s="30"/>
      <c r="F15" s="34"/>
      <c r="G15" s="30"/>
      <c r="H15" s="30"/>
      <c r="I15" s="30"/>
      <c r="J15" s="31"/>
      <c r="K15" s="31"/>
      <c r="L15" s="33"/>
    </row>
    <row r="16" spans="2:25" s="15" customFormat="1" ht="45.75" thickBot="1" x14ac:dyDescent="0.25">
      <c r="B16" s="28"/>
      <c r="C16" s="36" t="str">
        <f>IF($B$2="suomi",'Työkalun toiminnot'!C3,'Työkalun toiminnot'!C2)</f>
        <v>Työtunnit</v>
      </c>
      <c r="D16" s="36" t="str">
        <f>IF($B$2="suomi",'Työkalun toiminnot'!D3,'Työkalun toiminnot'!D2)</f>
        <v>Lievien tapaturmien määrä</v>
      </c>
      <c r="E16" s="36" t="str">
        <f>IF($B$2="suomi",'Työkalun toiminnot'!E3,'Työkalun toiminnot'!E2)</f>
        <v>Poissaoloon johtaneiden tapaturmien lukumäärä</v>
      </c>
      <c r="F16" s="36" t="str">
        <f>IF($B$2="suomi",'Työkalun toiminnot'!F3,'Työkalun toiminnot'!F2)</f>
        <v>Menetyt työpäivät</v>
      </c>
      <c r="G16" s="36" t="str">
        <f>IF($B$2="suomi",'Työkalun toiminnot'!G3,'Työkalun toiminnot'!G2)</f>
        <v>Työturvalli- suuskoulutus
tunnit</v>
      </c>
      <c r="H16" s="36" t="str">
        <f>IF($B$2="suomi",'Työkalun toiminnot'!H3,'Työkalun toiminnot'!H2)</f>
        <v>Turvallisuus
havainnot</v>
      </c>
      <c r="I16" s="36" t="str">
        <f>IF($B$2="suomi",'Työkalun toiminnot'!I3,'Työkalun toiminnot'!I2)</f>
        <v>TRIF</v>
      </c>
      <c r="J16" s="36" t="str">
        <f>IF($B$2="suomi",'Työkalun toiminnot'!J3,'Työkalun toiminnot'!J2)</f>
        <v>LTIF</v>
      </c>
      <c r="K16" s="36" t="str">
        <f>IF($B$2="suomi",'Työkalun toiminnot'!K3,'Työkalun toiminnot'!K2)</f>
        <v>SR vakavuus</v>
      </c>
      <c r="L16" s="26" t="str">
        <f>IF($B$2="suomi",'Työkalun toiminnot'!L3,'Työkalun toiminnot'!L2)</f>
        <v>Vaaratilanne-ilmoitukset/ 10 000 työtuntia</v>
      </c>
    </row>
    <row r="17" spans="2:12" ht="14.25" customHeight="1" thickBot="1" x14ac:dyDescent="0.25">
      <c r="B17" s="27" t="str">
        <f>IF($B$2="suomi",'Työkalun toiminnot'!M3,'Työkalun toiminnot'!M2)</f>
        <v>Yhteensä</v>
      </c>
      <c r="C17" s="32">
        <f t="shared" ref="C17:H17" si="4">SUM(C5:C14)</f>
        <v>0</v>
      </c>
      <c r="D17" s="32">
        <f t="shared" si="4"/>
        <v>0</v>
      </c>
      <c r="E17" s="32">
        <f t="shared" si="4"/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42">
        <f>IF((D17+E17)=0,0,(D17+E17)/C17*1000000)</f>
        <v>0</v>
      </c>
      <c r="J17" s="42">
        <f>IF(E17=0,0,E17/C17*1000000)</f>
        <v>0</v>
      </c>
      <c r="K17" s="42">
        <f>IF(F17=0,0,F17/C17*1000000)</f>
        <v>0</v>
      </c>
      <c r="L17" s="39">
        <f>IF(H17=0,0,H17*10000/C17)</f>
        <v>0</v>
      </c>
    </row>
  </sheetData>
  <sheetProtection sheet="1" objects="1" scenarios="1" deleteRows="0"/>
  <protectedRanges>
    <protectedRange sqref="B2" name="Käännöspainike"/>
    <protectedRange sqref="C5:H14" name="Syötettävät tiedot"/>
  </protectedRanges>
  <pageMargins left="0.70866141732283472" right="0.70866141732283472" top="0.74803149606299213" bottom="0.74803149606299213" header="0.31496062992125984" footer="0.31496062992125984"/>
  <pageSetup paperSize="9" scale="95" fitToWidth="0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2732E3-40E9-4EE9-BBBE-7562A5AF9AA5}">
          <x14:formula1>
            <xm:f>'Työkalun toiminnot'!$A$9:$B$9</xm:f>
          </x14:formula1>
          <xm:sqref>B2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83AC8-BBDE-469B-9E61-F4F5B677B40C}">
  <dimension ref="B1:Y17"/>
  <sheetViews>
    <sheetView workbookViewId="0">
      <selection activeCell="I6" sqref="I6"/>
    </sheetView>
  </sheetViews>
  <sheetFormatPr defaultColWidth="9.140625" defaultRowHeight="11.25" x14ac:dyDescent="0.2"/>
  <cols>
    <col min="1" max="1" width="9.140625" style="1"/>
    <col min="2" max="2" width="19.28515625" style="5" bestFit="1" customWidth="1"/>
    <col min="3" max="3" width="8.42578125" style="2" bestFit="1" customWidth="1"/>
    <col min="4" max="4" width="10.5703125" style="2" bestFit="1" customWidth="1"/>
    <col min="5" max="5" width="10.7109375" style="3" bestFit="1" customWidth="1"/>
    <col min="6" max="6" width="8" style="2" bestFit="1" customWidth="1"/>
    <col min="7" max="7" width="12" style="2" bestFit="1" customWidth="1"/>
    <col min="8" max="8" width="10.7109375" style="2" bestFit="1" customWidth="1"/>
    <col min="9" max="10" width="7.7109375" style="4" bestFit="1" customWidth="1"/>
    <col min="11" max="11" width="10.85546875" style="4" customWidth="1"/>
    <col min="12" max="12" width="11.28515625" style="1" bestFit="1" customWidth="1"/>
    <col min="13" max="16384" width="9.140625" style="1"/>
  </cols>
  <sheetData>
    <row r="1" spans="2:25" s="10" customFormat="1" ht="9" x14ac:dyDescent="0.15">
      <c r="B1" s="7" t="str">
        <f>IF($B$2="suomi",'Työkalun toiminnot'!A3,'Työkalun toiminnot'!A2)</f>
        <v>Select language (Eng/Fi)</v>
      </c>
      <c r="L1" s="11"/>
      <c r="W1" s="12"/>
      <c r="X1" s="12"/>
      <c r="Y1" s="12"/>
    </row>
    <row r="2" spans="2:25" s="10" customFormat="1" ht="9" x14ac:dyDescent="0.15">
      <c r="B2" s="13" t="s">
        <v>13</v>
      </c>
    </row>
    <row r="3" spans="2:25" s="9" customFormat="1" ht="20.25" customHeight="1" x14ac:dyDescent="0.25">
      <c r="B3" s="17" t="str">
        <f>IF($B$2="suomi",'Työkalun toiminnot'!B13,'Työkalun toiminnot'!A13)</f>
        <v>Huhtikuu</v>
      </c>
      <c r="C3" s="30"/>
      <c r="D3" s="30"/>
      <c r="E3" s="30"/>
      <c r="F3" s="34"/>
      <c r="G3" s="30"/>
      <c r="H3" s="30"/>
      <c r="I3" s="30"/>
      <c r="J3" s="31"/>
      <c r="K3" s="31"/>
      <c r="L3" s="31"/>
    </row>
    <row r="4" spans="2:25" ht="45.75" thickBot="1" x14ac:dyDescent="0.25">
      <c r="B4" s="29"/>
      <c r="C4" s="36" t="str">
        <f>IF($B$2="suomi",'Työkalun toiminnot'!C3,'Työkalun toiminnot'!C2)</f>
        <v>Työtunnit</v>
      </c>
      <c r="D4" s="36" t="str">
        <f>IF($B$2="suomi",'Työkalun toiminnot'!D3,'Työkalun toiminnot'!D2)</f>
        <v>Lievien tapaturmien määrä</v>
      </c>
      <c r="E4" s="36" t="str">
        <f>IF($B$2="suomi",'Työkalun toiminnot'!E3,'Työkalun toiminnot'!E2)</f>
        <v>Poissaoloon johtaneiden tapaturmien lukumäärä</v>
      </c>
      <c r="F4" s="36" t="str">
        <f>IF($B$2="suomi",'Työkalun toiminnot'!F3,'Työkalun toiminnot'!F2)</f>
        <v>Menetyt työpäivät</v>
      </c>
      <c r="G4" s="36" t="str">
        <f>IF($B$2="suomi",'Työkalun toiminnot'!G3,'Työkalun toiminnot'!G2)</f>
        <v>Työturvalli- suuskoulutus
tunnit</v>
      </c>
      <c r="H4" s="36" t="str">
        <f>IF($B$2="suomi",'Työkalun toiminnot'!H3,'Työkalun toiminnot'!H2)</f>
        <v>Turvallisuus
havainnot</v>
      </c>
      <c r="I4" s="36" t="str">
        <f>IF($B$2="suomi",'Työkalun toiminnot'!I3,'Työkalun toiminnot'!I2)</f>
        <v>TRIF</v>
      </c>
      <c r="J4" s="36" t="str">
        <f>IF($B$2="suomi",'Työkalun toiminnot'!J3,'Työkalun toiminnot'!J2)</f>
        <v>LTIF</v>
      </c>
      <c r="K4" s="36" t="str">
        <f>IF($B$2="suomi",'Työkalun toiminnot'!K3,'Työkalun toiminnot'!K2)</f>
        <v>SR vakavuus</v>
      </c>
      <c r="L4" s="36" t="str">
        <f>IF($B$2="suomi",'Työkalun toiminnot'!L3,'Työkalun toiminnot'!L2)</f>
        <v>Vaaratilanne-ilmoitukset/ 10 000 työtuntia</v>
      </c>
    </row>
    <row r="5" spans="2:25" ht="12.75" thickBot="1" x14ac:dyDescent="0.25">
      <c r="B5" s="27" t="str">
        <f>YTD!B5</f>
        <v>Toimipiste / alue 1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40">
        <f>IF((D5+E5)=0,0,(D5+E5)/C5*1000000)</f>
        <v>0</v>
      </c>
      <c r="J5" s="40">
        <f>IF(E5=0,0,E5/C5*1000000)</f>
        <v>0</v>
      </c>
      <c r="K5" s="40">
        <f>IF(F5=0,0,F5/C5*1000000)</f>
        <v>0</v>
      </c>
      <c r="L5" s="40">
        <f>IF(H5=0,0,H5*10000/C5)</f>
        <v>0</v>
      </c>
    </row>
    <row r="6" spans="2:25" ht="12.75" thickBot="1" x14ac:dyDescent="0.25">
      <c r="B6" s="27" t="str">
        <f>YTD!B6</f>
        <v>Toimipiste / alue 2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40">
        <f t="shared" ref="I6:I14" si="0">IF((D6+E6)=0,0,(D6+E6)/C6*1000000)</f>
        <v>0</v>
      </c>
      <c r="J6" s="40">
        <f t="shared" ref="J6:J14" si="1">IF(E6=0,0,E6/C6*1000000)</f>
        <v>0</v>
      </c>
      <c r="K6" s="40">
        <f t="shared" ref="K6:K14" si="2">IF(F6=0,0,F6/C6*1000000)</f>
        <v>0</v>
      </c>
      <c r="L6" s="40">
        <f t="shared" ref="L6:L14" si="3">IF(H6=0,0,H6*10000/C6)</f>
        <v>0</v>
      </c>
    </row>
    <row r="7" spans="2:25" ht="12.75" thickBot="1" x14ac:dyDescent="0.25">
      <c r="B7" s="27" t="str">
        <f>YTD!B7</f>
        <v>Toimipiste / alue 3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40">
        <f t="shared" si="0"/>
        <v>0</v>
      </c>
      <c r="J7" s="40">
        <f t="shared" si="1"/>
        <v>0</v>
      </c>
      <c r="K7" s="40">
        <f t="shared" si="2"/>
        <v>0</v>
      </c>
      <c r="L7" s="40">
        <f t="shared" si="3"/>
        <v>0</v>
      </c>
    </row>
    <row r="8" spans="2:25" ht="12.75" thickBot="1" x14ac:dyDescent="0.25">
      <c r="B8" s="27" t="str">
        <f>YTD!B8</f>
        <v>Toimipiste / alue 4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40">
        <f t="shared" si="0"/>
        <v>0</v>
      </c>
      <c r="J8" s="40">
        <f t="shared" si="1"/>
        <v>0</v>
      </c>
      <c r="K8" s="40">
        <f t="shared" si="2"/>
        <v>0</v>
      </c>
      <c r="L8" s="40">
        <f t="shared" si="3"/>
        <v>0</v>
      </c>
    </row>
    <row r="9" spans="2:25" ht="12.75" thickBot="1" x14ac:dyDescent="0.25">
      <c r="B9" s="27" t="str">
        <f>YTD!B9</f>
        <v>Toimipiste / alue 5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40">
        <f t="shared" si="0"/>
        <v>0</v>
      </c>
      <c r="J9" s="40">
        <f t="shared" si="1"/>
        <v>0</v>
      </c>
      <c r="K9" s="40">
        <f t="shared" si="2"/>
        <v>0</v>
      </c>
      <c r="L9" s="40">
        <f t="shared" si="3"/>
        <v>0</v>
      </c>
    </row>
    <row r="10" spans="2:25" ht="12.75" thickBot="1" x14ac:dyDescent="0.25">
      <c r="B10" s="27" t="str">
        <f>YTD!B10</f>
        <v>Toimipiste / alue 6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40">
        <f t="shared" si="0"/>
        <v>0</v>
      </c>
      <c r="J10" s="40">
        <f t="shared" si="1"/>
        <v>0</v>
      </c>
      <c r="K10" s="40">
        <f t="shared" si="2"/>
        <v>0</v>
      </c>
      <c r="L10" s="40">
        <f t="shared" si="3"/>
        <v>0</v>
      </c>
    </row>
    <row r="11" spans="2:25" ht="12.75" thickBot="1" x14ac:dyDescent="0.25">
      <c r="B11" s="27" t="str">
        <f>YTD!B11</f>
        <v>Toimipiste / alue 7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40">
        <f t="shared" si="0"/>
        <v>0</v>
      </c>
      <c r="J11" s="40">
        <f t="shared" si="1"/>
        <v>0</v>
      </c>
      <c r="K11" s="40">
        <f t="shared" si="2"/>
        <v>0</v>
      </c>
      <c r="L11" s="40">
        <f t="shared" si="3"/>
        <v>0</v>
      </c>
    </row>
    <row r="12" spans="2:25" ht="12.75" thickBot="1" x14ac:dyDescent="0.25">
      <c r="B12" s="27" t="str">
        <f>YTD!B12</f>
        <v>Toimipiste / alue 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40">
        <f t="shared" si="0"/>
        <v>0</v>
      </c>
      <c r="J12" s="40">
        <f t="shared" si="1"/>
        <v>0</v>
      </c>
      <c r="K12" s="40">
        <f t="shared" si="2"/>
        <v>0</v>
      </c>
      <c r="L12" s="40">
        <f t="shared" si="3"/>
        <v>0</v>
      </c>
    </row>
    <row r="13" spans="2:25" ht="12.75" thickBot="1" x14ac:dyDescent="0.25">
      <c r="B13" s="27" t="str">
        <f>YTD!B13</f>
        <v>Toimipiste / alue 9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40">
        <f t="shared" si="0"/>
        <v>0</v>
      </c>
      <c r="J13" s="40">
        <f t="shared" si="1"/>
        <v>0</v>
      </c>
      <c r="K13" s="40">
        <f t="shared" si="2"/>
        <v>0</v>
      </c>
      <c r="L13" s="40">
        <f t="shared" si="3"/>
        <v>0</v>
      </c>
    </row>
    <row r="14" spans="2:25" ht="12.75" thickBot="1" x14ac:dyDescent="0.25">
      <c r="B14" s="27" t="str">
        <f>YTD!B14</f>
        <v>Toimipiste / alue 10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40">
        <f t="shared" si="0"/>
        <v>0</v>
      </c>
      <c r="J14" s="40">
        <f t="shared" si="1"/>
        <v>0</v>
      </c>
      <c r="K14" s="40">
        <f t="shared" si="2"/>
        <v>0</v>
      </c>
      <c r="L14" s="40">
        <f t="shared" si="3"/>
        <v>0</v>
      </c>
    </row>
    <row r="15" spans="2:25" x14ac:dyDescent="0.2">
      <c r="B15" s="28"/>
      <c r="C15" s="30"/>
      <c r="D15" s="30"/>
      <c r="E15" s="30"/>
      <c r="F15" s="34"/>
      <c r="G15" s="30"/>
      <c r="H15" s="30"/>
      <c r="I15" s="30"/>
      <c r="J15" s="31"/>
      <c r="K15" s="31"/>
      <c r="L15" s="33"/>
    </row>
    <row r="16" spans="2:25" s="15" customFormat="1" ht="45.75" thickBot="1" x14ac:dyDescent="0.25">
      <c r="B16" s="28"/>
      <c r="C16" s="36" t="str">
        <f>IF($B$2="suomi",'Työkalun toiminnot'!C3,'Työkalun toiminnot'!C2)</f>
        <v>Työtunnit</v>
      </c>
      <c r="D16" s="36" t="str">
        <f>IF($B$2="suomi",'Työkalun toiminnot'!D3,'Työkalun toiminnot'!D2)</f>
        <v>Lievien tapaturmien määrä</v>
      </c>
      <c r="E16" s="36" t="str">
        <f>IF($B$2="suomi",'Työkalun toiminnot'!E3,'Työkalun toiminnot'!E2)</f>
        <v>Poissaoloon johtaneiden tapaturmien lukumäärä</v>
      </c>
      <c r="F16" s="36" t="str">
        <f>IF($B$2="suomi",'Työkalun toiminnot'!F3,'Työkalun toiminnot'!F2)</f>
        <v>Menetyt työpäivät</v>
      </c>
      <c r="G16" s="36" t="str">
        <f>IF($B$2="suomi",'Työkalun toiminnot'!G3,'Työkalun toiminnot'!G2)</f>
        <v>Työturvalli- suuskoulutus
tunnit</v>
      </c>
      <c r="H16" s="36" t="str">
        <f>IF($B$2="suomi",'Työkalun toiminnot'!H3,'Työkalun toiminnot'!H2)</f>
        <v>Turvallisuus
havainnot</v>
      </c>
      <c r="I16" s="36" t="str">
        <f>IF($B$2="suomi",'Työkalun toiminnot'!I3,'Työkalun toiminnot'!I2)</f>
        <v>TRIF</v>
      </c>
      <c r="J16" s="36" t="str">
        <f>IF($B$2="suomi",'Työkalun toiminnot'!J3,'Työkalun toiminnot'!J2)</f>
        <v>LTIF</v>
      </c>
      <c r="K16" s="36" t="str">
        <f>IF($B$2="suomi",'Työkalun toiminnot'!K3,'Työkalun toiminnot'!K2)</f>
        <v>SR vakavuus</v>
      </c>
      <c r="L16" s="26" t="str">
        <f>IF($B$2="suomi",'Työkalun toiminnot'!L3,'Työkalun toiminnot'!L2)</f>
        <v>Vaaratilanne-ilmoitukset/ 10 000 työtuntia</v>
      </c>
    </row>
    <row r="17" spans="2:12" ht="14.25" customHeight="1" thickBot="1" x14ac:dyDescent="0.25">
      <c r="B17" s="27" t="str">
        <f>IF($B$2="suomi",'Työkalun toiminnot'!M3,'Työkalun toiminnot'!M2)</f>
        <v>Yhteensä</v>
      </c>
      <c r="C17" s="32">
        <f t="shared" ref="C17:H17" si="4">SUM(C5:C14)</f>
        <v>0</v>
      </c>
      <c r="D17" s="32">
        <f t="shared" si="4"/>
        <v>0</v>
      </c>
      <c r="E17" s="32">
        <f t="shared" si="4"/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42">
        <f>IF((D17+E17)=0,0,(D17+E17)/C17*1000000)</f>
        <v>0</v>
      </c>
      <c r="J17" s="42">
        <f>IF(E17=0,0,E17/C17*1000000)</f>
        <v>0</v>
      </c>
      <c r="K17" s="42">
        <f>IF(F17=0,0,F17/C17*1000000)</f>
        <v>0</v>
      </c>
      <c r="L17" s="39">
        <f>IF(H17=0,0,H17*10000/C17)</f>
        <v>0</v>
      </c>
    </row>
  </sheetData>
  <sheetProtection sheet="1" objects="1" scenarios="1" deleteRows="0"/>
  <protectedRanges>
    <protectedRange sqref="B2" name="Käännöspainike"/>
    <protectedRange sqref="C5:H14" name="Syötettävät tiedot"/>
  </protectedRanges>
  <pageMargins left="0.7" right="0.7" top="0.75" bottom="0.75" header="0.3" footer="0.3"/>
  <pageSetup paperSize="9" scale="9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19BA8C-F039-47AD-8A91-6A1DFF3591CF}">
          <x14:formula1>
            <xm:f>'Työkalun toiminnot'!$A$9:$B$9</xm:f>
          </x14:formula1>
          <xm:sqref>B2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FD9D7-D280-484F-BFC9-3AA2B427FDD8}">
  <dimension ref="B1:L17"/>
  <sheetViews>
    <sheetView workbookViewId="0">
      <selection activeCell="I5" sqref="I5"/>
    </sheetView>
  </sheetViews>
  <sheetFormatPr defaultColWidth="9.140625" defaultRowHeight="11.25" x14ac:dyDescent="0.2"/>
  <cols>
    <col min="1" max="1" width="9.140625" style="1"/>
    <col min="2" max="2" width="19.28515625" style="5" bestFit="1" customWidth="1"/>
    <col min="3" max="3" width="8.42578125" style="2" bestFit="1" customWidth="1"/>
    <col min="4" max="4" width="10.5703125" style="2" bestFit="1" customWidth="1"/>
    <col min="5" max="5" width="10.7109375" style="3" bestFit="1" customWidth="1"/>
    <col min="6" max="6" width="8" style="2" bestFit="1" customWidth="1"/>
    <col min="7" max="7" width="12" style="2" bestFit="1" customWidth="1"/>
    <col min="8" max="8" width="10.7109375" style="2" bestFit="1" customWidth="1"/>
    <col min="9" max="10" width="7.7109375" style="4" bestFit="1" customWidth="1"/>
    <col min="11" max="11" width="10.85546875" style="4" customWidth="1"/>
    <col min="12" max="12" width="11.28515625" style="1" bestFit="1" customWidth="1"/>
    <col min="13" max="16384" width="9.140625" style="1"/>
  </cols>
  <sheetData>
    <row r="1" spans="2:12" s="10" customFormat="1" ht="9" x14ac:dyDescent="0.15">
      <c r="B1" s="7" t="str">
        <f>IF($B$2="suomi",'Työkalun toiminnot'!A3,'Työkalun toiminnot'!A2)</f>
        <v>Select language (Eng/Fi)</v>
      </c>
      <c r="L1" s="11"/>
    </row>
    <row r="2" spans="2:12" s="10" customFormat="1" ht="9" x14ac:dyDescent="0.15">
      <c r="B2" s="13" t="s">
        <v>13</v>
      </c>
    </row>
    <row r="3" spans="2:12" s="9" customFormat="1" ht="20.25" customHeight="1" x14ac:dyDescent="0.25">
      <c r="B3" s="17" t="str">
        <f>IF($B$2="suomi",'Työkalun toiminnot'!B14,'Työkalun toiminnot'!A14)</f>
        <v>Toukokuu</v>
      </c>
      <c r="C3" s="30"/>
      <c r="D3" s="30"/>
      <c r="E3" s="30"/>
      <c r="F3" s="34"/>
      <c r="G3" s="30"/>
      <c r="H3" s="30"/>
      <c r="I3" s="30"/>
      <c r="J3" s="31"/>
      <c r="K3" s="31"/>
      <c r="L3" s="31"/>
    </row>
    <row r="4" spans="2:12" ht="45.75" thickBot="1" x14ac:dyDescent="0.25">
      <c r="B4" s="29"/>
      <c r="C4" s="36" t="str">
        <f>IF($B$2="suomi",'Työkalun toiminnot'!C3,'Työkalun toiminnot'!C2)</f>
        <v>Työtunnit</v>
      </c>
      <c r="D4" s="36" t="str">
        <f>IF($B$2="suomi",'Työkalun toiminnot'!D3,'Työkalun toiminnot'!D2)</f>
        <v>Lievien tapaturmien määrä</v>
      </c>
      <c r="E4" s="36" t="str">
        <f>IF($B$2="suomi",'Työkalun toiminnot'!E3,'Työkalun toiminnot'!E2)</f>
        <v>Poissaoloon johtaneiden tapaturmien lukumäärä</v>
      </c>
      <c r="F4" s="36" t="str">
        <f>IF($B$2="suomi",'Työkalun toiminnot'!F3,'Työkalun toiminnot'!F2)</f>
        <v>Menetyt työpäivät</v>
      </c>
      <c r="G4" s="36" t="str">
        <f>IF($B$2="suomi",'Työkalun toiminnot'!G3,'Työkalun toiminnot'!G2)</f>
        <v>Työturvalli- suuskoulutus
tunnit</v>
      </c>
      <c r="H4" s="36" t="str">
        <f>IF($B$2="suomi",'Työkalun toiminnot'!H3,'Työkalun toiminnot'!H2)</f>
        <v>Turvallisuus
havainnot</v>
      </c>
      <c r="I4" s="36" t="str">
        <f>IF($B$2="suomi",'Työkalun toiminnot'!I3,'Työkalun toiminnot'!I2)</f>
        <v>TRIF</v>
      </c>
      <c r="J4" s="36" t="str">
        <f>IF($B$2="suomi",'Työkalun toiminnot'!J3,'Työkalun toiminnot'!J2)</f>
        <v>LTIF</v>
      </c>
      <c r="K4" s="36" t="str">
        <f>IF($B$2="suomi",'Työkalun toiminnot'!K3,'Työkalun toiminnot'!K2)</f>
        <v>SR vakavuus</v>
      </c>
      <c r="L4" s="36" t="str">
        <f>IF($B$2="suomi",'Työkalun toiminnot'!L3,'Työkalun toiminnot'!L2)</f>
        <v>Vaaratilanne-ilmoitukset/ 10 000 työtuntia</v>
      </c>
    </row>
    <row r="5" spans="2:12" ht="12.75" thickBot="1" x14ac:dyDescent="0.25">
      <c r="B5" s="27" t="str">
        <f>YTD!B5</f>
        <v>Toimipiste / alue 1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40">
        <f>IF((D5+E5)=0,0,(D5+E5)/C5*1000000)</f>
        <v>0</v>
      </c>
      <c r="J5" s="40">
        <f>IF(E5=0,0,E5/C5*1000000)</f>
        <v>0</v>
      </c>
      <c r="K5" s="40">
        <f>IF(F5=0,0,F5/C5*1000000)</f>
        <v>0</v>
      </c>
      <c r="L5" s="40">
        <f>IF(H5=0,0,H5*10000/C5)</f>
        <v>0</v>
      </c>
    </row>
    <row r="6" spans="2:12" ht="12.75" thickBot="1" x14ac:dyDescent="0.25">
      <c r="B6" s="27" t="str">
        <f>YTD!B6</f>
        <v>Toimipiste / alue 2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40">
        <f t="shared" ref="I6:I14" si="0">IF((D6+E6)=0,0,(D6+E6)/C6*1000000)</f>
        <v>0</v>
      </c>
      <c r="J6" s="40">
        <f t="shared" ref="J6:J14" si="1">IF(E6=0,0,E6/C6*1000000)</f>
        <v>0</v>
      </c>
      <c r="K6" s="40">
        <f t="shared" ref="K6:K14" si="2">IF(F6=0,0,F6/C6*1000000)</f>
        <v>0</v>
      </c>
      <c r="L6" s="40">
        <f t="shared" ref="L6:L14" si="3">IF(H6=0,0,H6*10000/C6)</f>
        <v>0</v>
      </c>
    </row>
    <row r="7" spans="2:12" ht="12.75" thickBot="1" x14ac:dyDescent="0.25">
      <c r="B7" s="27" t="str">
        <f>YTD!B7</f>
        <v>Toimipiste / alue 3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40">
        <f t="shared" si="0"/>
        <v>0</v>
      </c>
      <c r="J7" s="40">
        <f t="shared" si="1"/>
        <v>0</v>
      </c>
      <c r="K7" s="40">
        <f t="shared" si="2"/>
        <v>0</v>
      </c>
      <c r="L7" s="40">
        <f t="shared" si="3"/>
        <v>0</v>
      </c>
    </row>
    <row r="8" spans="2:12" ht="12.75" thickBot="1" x14ac:dyDescent="0.25">
      <c r="B8" s="27" t="str">
        <f>YTD!B8</f>
        <v>Toimipiste / alue 4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40">
        <f t="shared" si="0"/>
        <v>0</v>
      </c>
      <c r="J8" s="40">
        <f t="shared" si="1"/>
        <v>0</v>
      </c>
      <c r="K8" s="40">
        <f t="shared" si="2"/>
        <v>0</v>
      </c>
      <c r="L8" s="40">
        <f t="shared" si="3"/>
        <v>0</v>
      </c>
    </row>
    <row r="9" spans="2:12" ht="12.75" thickBot="1" x14ac:dyDescent="0.25">
      <c r="B9" s="27" t="str">
        <f>YTD!B9</f>
        <v>Toimipiste / alue 5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40">
        <f t="shared" si="0"/>
        <v>0</v>
      </c>
      <c r="J9" s="40">
        <f t="shared" si="1"/>
        <v>0</v>
      </c>
      <c r="K9" s="40">
        <f t="shared" si="2"/>
        <v>0</v>
      </c>
      <c r="L9" s="40">
        <f t="shared" si="3"/>
        <v>0</v>
      </c>
    </row>
    <row r="10" spans="2:12" ht="12.75" thickBot="1" x14ac:dyDescent="0.25">
      <c r="B10" s="27" t="str">
        <f>YTD!B10</f>
        <v>Toimipiste / alue 6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40">
        <f t="shared" si="0"/>
        <v>0</v>
      </c>
      <c r="J10" s="40">
        <f t="shared" si="1"/>
        <v>0</v>
      </c>
      <c r="K10" s="40">
        <f t="shared" si="2"/>
        <v>0</v>
      </c>
      <c r="L10" s="40">
        <f t="shared" si="3"/>
        <v>0</v>
      </c>
    </row>
    <row r="11" spans="2:12" ht="12.75" thickBot="1" x14ac:dyDescent="0.25">
      <c r="B11" s="27" t="str">
        <f>YTD!B11</f>
        <v>Toimipiste / alue 7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40">
        <f t="shared" si="0"/>
        <v>0</v>
      </c>
      <c r="J11" s="40">
        <f t="shared" si="1"/>
        <v>0</v>
      </c>
      <c r="K11" s="40">
        <f t="shared" si="2"/>
        <v>0</v>
      </c>
      <c r="L11" s="40">
        <f t="shared" si="3"/>
        <v>0</v>
      </c>
    </row>
    <row r="12" spans="2:12" ht="12.75" thickBot="1" x14ac:dyDescent="0.25">
      <c r="B12" s="27" t="str">
        <f>YTD!B12</f>
        <v>Toimipiste / alue 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40">
        <f t="shared" si="0"/>
        <v>0</v>
      </c>
      <c r="J12" s="40">
        <f t="shared" si="1"/>
        <v>0</v>
      </c>
      <c r="K12" s="40">
        <f t="shared" si="2"/>
        <v>0</v>
      </c>
      <c r="L12" s="40">
        <f t="shared" si="3"/>
        <v>0</v>
      </c>
    </row>
    <row r="13" spans="2:12" ht="12.75" thickBot="1" x14ac:dyDescent="0.25">
      <c r="B13" s="27" t="str">
        <f>YTD!B13</f>
        <v>Toimipiste / alue 9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40">
        <f t="shared" si="0"/>
        <v>0</v>
      </c>
      <c r="J13" s="40">
        <f t="shared" si="1"/>
        <v>0</v>
      </c>
      <c r="K13" s="40">
        <f t="shared" si="2"/>
        <v>0</v>
      </c>
      <c r="L13" s="40">
        <f t="shared" si="3"/>
        <v>0</v>
      </c>
    </row>
    <row r="14" spans="2:12" ht="12.75" thickBot="1" x14ac:dyDescent="0.25">
      <c r="B14" s="27" t="str">
        <f>YTD!B14</f>
        <v>Toimipiste / alue 10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40">
        <f t="shared" si="0"/>
        <v>0</v>
      </c>
      <c r="J14" s="40">
        <f t="shared" si="1"/>
        <v>0</v>
      </c>
      <c r="K14" s="40">
        <f t="shared" si="2"/>
        <v>0</v>
      </c>
      <c r="L14" s="40">
        <f t="shared" si="3"/>
        <v>0</v>
      </c>
    </row>
    <row r="15" spans="2:12" x14ac:dyDescent="0.2">
      <c r="B15" s="28"/>
      <c r="C15" s="30"/>
      <c r="D15" s="30"/>
      <c r="E15" s="30"/>
      <c r="F15" s="34"/>
      <c r="G15" s="30"/>
      <c r="H15" s="30"/>
      <c r="I15" s="30"/>
      <c r="J15" s="31"/>
      <c r="K15" s="31"/>
      <c r="L15" s="33"/>
    </row>
    <row r="16" spans="2:12" s="15" customFormat="1" ht="45.75" thickBot="1" x14ac:dyDescent="0.25">
      <c r="B16" s="28"/>
      <c r="C16" s="36" t="str">
        <f>IF($B$2="suomi",'Työkalun toiminnot'!C3,'Työkalun toiminnot'!C2)</f>
        <v>Työtunnit</v>
      </c>
      <c r="D16" s="36" t="str">
        <f>IF($B$2="suomi",'Työkalun toiminnot'!D3,'Työkalun toiminnot'!D2)</f>
        <v>Lievien tapaturmien määrä</v>
      </c>
      <c r="E16" s="36" t="str">
        <f>IF($B$2="suomi",'Työkalun toiminnot'!E3,'Työkalun toiminnot'!E2)</f>
        <v>Poissaoloon johtaneiden tapaturmien lukumäärä</v>
      </c>
      <c r="F16" s="36" t="str">
        <f>IF($B$2="suomi",'Työkalun toiminnot'!F3,'Työkalun toiminnot'!F2)</f>
        <v>Menetyt työpäivät</v>
      </c>
      <c r="G16" s="36" t="str">
        <f>IF($B$2="suomi",'Työkalun toiminnot'!G3,'Työkalun toiminnot'!G2)</f>
        <v>Työturvalli- suuskoulutus
tunnit</v>
      </c>
      <c r="H16" s="36" t="str">
        <f>IF($B$2="suomi",'Työkalun toiminnot'!H3,'Työkalun toiminnot'!H2)</f>
        <v>Turvallisuus
havainnot</v>
      </c>
      <c r="I16" s="36" t="str">
        <f>IF($B$2="suomi",'Työkalun toiminnot'!I3,'Työkalun toiminnot'!I2)</f>
        <v>TRIF</v>
      </c>
      <c r="J16" s="36" t="str">
        <f>IF($B$2="suomi",'Työkalun toiminnot'!J3,'Työkalun toiminnot'!J2)</f>
        <v>LTIF</v>
      </c>
      <c r="K16" s="36" t="str">
        <f>IF($B$2="suomi",'Työkalun toiminnot'!K3,'Työkalun toiminnot'!K2)</f>
        <v>SR vakavuus</v>
      </c>
      <c r="L16" s="26" t="str">
        <f>IF($B$2="suomi",'Työkalun toiminnot'!L3,'Työkalun toiminnot'!L2)</f>
        <v>Vaaratilanne-ilmoitukset/ 10 000 työtuntia</v>
      </c>
    </row>
    <row r="17" spans="2:12" ht="14.25" customHeight="1" thickBot="1" x14ac:dyDescent="0.25">
      <c r="B17" s="27" t="str">
        <f>IF($B$2="suomi",'Työkalun toiminnot'!M3,'Työkalun toiminnot'!M2)</f>
        <v>Yhteensä</v>
      </c>
      <c r="C17" s="32">
        <f t="shared" ref="C17:H17" si="4">SUM(C5:C14)</f>
        <v>0</v>
      </c>
      <c r="D17" s="32">
        <f t="shared" si="4"/>
        <v>0</v>
      </c>
      <c r="E17" s="32">
        <f t="shared" si="4"/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42">
        <f>IF((D17+E17)=0,0,(D17+E17)/C17*1000000)</f>
        <v>0</v>
      </c>
      <c r="J17" s="42">
        <f>IF(E17=0,0,E17/C17*1000000)</f>
        <v>0</v>
      </c>
      <c r="K17" s="42">
        <f>IF(F17=0,0,F17/C17*1000000)</f>
        <v>0</v>
      </c>
      <c r="L17" s="39">
        <f>IF(H17=0,0,H17*10000/C17)</f>
        <v>0</v>
      </c>
    </row>
  </sheetData>
  <sheetProtection sheet="1" objects="1" scenarios="1" deleteRows="0"/>
  <protectedRanges>
    <protectedRange sqref="B2" name="Käännöspainike"/>
    <protectedRange sqref="C5:H14" name="Syötettävät tiedot"/>
  </protectedRanges>
  <pageMargins left="0.7" right="0.7" top="0.75" bottom="0.75" header="0.3" footer="0.3"/>
  <pageSetup paperSize="9" scale="9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183E080-3F3C-4706-808A-0755E05CD373}">
          <x14:formula1>
            <xm:f>'Työkalun toiminnot'!$A$9:$B$9</xm:f>
          </x14:formula1>
          <xm:sqref>B2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13F52-1E9F-49C6-9536-D5125930F705}">
  <dimension ref="B1:Y17"/>
  <sheetViews>
    <sheetView workbookViewId="0">
      <selection activeCell="I5" sqref="I5"/>
    </sheetView>
  </sheetViews>
  <sheetFormatPr defaultColWidth="9.140625" defaultRowHeight="11.25" x14ac:dyDescent="0.2"/>
  <cols>
    <col min="1" max="1" width="9.140625" style="1"/>
    <col min="2" max="2" width="19.28515625" style="5" bestFit="1" customWidth="1"/>
    <col min="3" max="3" width="8.42578125" style="2" bestFit="1" customWidth="1"/>
    <col min="4" max="4" width="10.5703125" style="2" bestFit="1" customWidth="1"/>
    <col min="5" max="5" width="10.7109375" style="3" bestFit="1" customWidth="1"/>
    <col min="6" max="6" width="8" style="2" bestFit="1" customWidth="1"/>
    <col min="7" max="7" width="12" style="2" bestFit="1" customWidth="1"/>
    <col min="8" max="8" width="10.7109375" style="2" bestFit="1" customWidth="1"/>
    <col min="9" max="10" width="7.7109375" style="4" bestFit="1" customWidth="1"/>
    <col min="11" max="11" width="10.85546875" style="4" customWidth="1"/>
    <col min="12" max="12" width="11.28515625" style="1" bestFit="1" customWidth="1"/>
    <col min="13" max="16384" width="9.140625" style="1"/>
  </cols>
  <sheetData>
    <row r="1" spans="2:25" s="10" customFormat="1" ht="9" x14ac:dyDescent="0.15">
      <c r="B1" s="7" t="str">
        <f>IF($B$2="suomi",'Työkalun toiminnot'!A3,'Työkalun toiminnot'!A2)</f>
        <v>Select language (Eng/Fi)</v>
      </c>
      <c r="L1" s="11"/>
      <c r="W1" s="12"/>
      <c r="X1" s="12"/>
      <c r="Y1" s="12"/>
    </row>
    <row r="2" spans="2:25" s="10" customFormat="1" ht="9" x14ac:dyDescent="0.15">
      <c r="B2" s="13" t="s">
        <v>13</v>
      </c>
    </row>
    <row r="3" spans="2:25" s="9" customFormat="1" ht="20.25" customHeight="1" x14ac:dyDescent="0.25">
      <c r="B3" s="17" t="str">
        <f>IF($B$2="suomi",'Työkalun toiminnot'!B15,'Työkalun toiminnot'!A15)</f>
        <v>Kesäkuu</v>
      </c>
      <c r="C3" s="30"/>
      <c r="D3" s="30"/>
      <c r="E3" s="30"/>
      <c r="F3" s="34"/>
      <c r="G3" s="30"/>
      <c r="H3" s="30"/>
      <c r="I3" s="30"/>
      <c r="J3" s="31"/>
      <c r="K3" s="31"/>
      <c r="L3" s="31"/>
    </row>
    <row r="4" spans="2:25" ht="45.75" thickBot="1" x14ac:dyDescent="0.25">
      <c r="B4" s="29"/>
      <c r="C4" s="36" t="str">
        <f>IF($B$2="suomi",'Työkalun toiminnot'!C3,'Työkalun toiminnot'!C2)</f>
        <v>Työtunnit</v>
      </c>
      <c r="D4" s="36" t="str">
        <f>IF($B$2="suomi",'Työkalun toiminnot'!D3,'Työkalun toiminnot'!D2)</f>
        <v>Lievien tapaturmien määrä</v>
      </c>
      <c r="E4" s="36" t="str">
        <f>IF($B$2="suomi",'Työkalun toiminnot'!E3,'Työkalun toiminnot'!E2)</f>
        <v>Poissaoloon johtaneiden tapaturmien lukumäärä</v>
      </c>
      <c r="F4" s="36" t="str">
        <f>IF($B$2="suomi",'Työkalun toiminnot'!F3,'Työkalun toiminnot'!F2)</f>
        <v>Menetyt työpäivät</v>
      </c>
      <c r="G4" s="36" t="str">
        <f>IF($B$2="suomi",'Työkalun toiminnot'!G3,'Työkalun toiminnot'!G2)</f>
        <v>Työturvalli- suuskoulutus
tunnit</v>
      </c>
      <c r="H4" s="36" t="str">
        <f>IF($B$2="suomi",'Työkalun toiminnot'!H3,'Työkalun toiminnot'!H2)</f>
        <v>Turvallisuus
havainnot</v>
      </c>
      <c r="I4" s="36" t="str">
        <f>IF($B$2="suomi",'Työkalun toiminnot'!I3,'Työkalun toiminnot'!I2)</f>
        <v>TRIF</v>
      </c>
      <c r="J4" s="36" t="str">
        <f>IF($B$2="suomi",'Työkalun toiminnot'!J3,'Työkalun toiminnot'!J2)</f>
        <v>LTIF</v>
      </c>
      <c r="K4" s="36" t="str">
        <f>IF($B$2="suomi",'Työkalun toiminnot'!K3,'Työkalun toiminnot'!K2)</f>
        <v>SR vakavuus</v>
      </c>
      <c r="L4" s="36" t="str">
        <f>IF($B$2="suomi",'Työkalun toiminnot'!L3,'Työkalun toiminnot'!L2)</f>
        <v>Vaaratilanne-ilmoitukset/ 10 000 työtuntia</v>
      </c>
    </row>
    <row r="5" spans="2:25" ht="12.75" thickBot="1" x14ac:dyDescent="0.25">
      <c r="B5" s="27" t="str">
        <f>YTD!B5</f>
        <v>Toimipiste / alue 1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40">
        <f>IF((D5+E5)=0,0,(D5+E5)/C5*1000000)</f>
        <v>0</v>
      </c>
      <c r="J5" s="40">
        <f>IF(E5=0,0,E5/C5*1000000)</f>
        <v>0</v>
      </c>
      <c r="K5" s="40">
        <f>IF(F5=0,0,F5/C5*1000000)</f>
        <v>0</v>
      </c>
      <c r="L5" s="40">
        <f>IF(H5=0,0,H5*10000/C5)</f>
        <v>0</v>
      </c>
    </row>
    <row r="6" spans="2:25" ht="12.75" thickBot="1" x14ac:dyDescent="0.25">
      <c r="B6" s="27" t="str">
        <f>YTD!B6</f>
        <v>Toimipiste / alue 2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40">
        <f t="shared" ref="I6:I14" si="0">IF((D6+E6)=0,0,(D6+E6)/C6*1000000)</f>
        <v>0</v>
      </c>
      <c r="J6" s="40">
        <f t="shared" ref="J6:J14" si="1">IF(E6=0,0,E6/C6*1000000)</f>
        <v>0</v>
      </c>
      <c r="K6" s="40">
        <f t="shared" ref="K6:K14" si="2">IF(F6=0,0,F6/C6*1000000)</f>
        <v>0</v>
      </c>
      <c r="L6" s="40">
        <f t="shared" ref="L6:L14" si="3">IF(H6=0,0,H6*10000/C6)</f>
        <v>0</v>
      </c>
    </row>
    <row r="7" spans="2:25" ht="12.75" thickBot="1" x14ac:dyDescent="0.25">
      <c r="B7" s="27" t="str">
        <f>YTD!B7</f>
        <v>Toimipiste / alue 3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40">
        <f t="shared" si="0"/>
        <v>0</v>
      </c>
      <c r="J7" s="40">
        <f t="shared" si="1"/>
        <v>0</v>
      </c>
      <c r="K7" s="40">
        <f t="shared" si="2"/>
        <v>0</v>
      </c>
      <c r="L7" s="40">
        <f t="shared" si="3"/>
        <v>0</v>
      </c>
    </row>
    <row r="8" spans="2:25" ht="12.75" thickBot="1" x14ac:dyDescent="0.25">
      <c r="B8" s="27" t="str">
        <f>YTD!B8</f>
        <v>Toimipiste / alue 4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40">
        <f t="shared" si="0"/>
        <v>0</v>
      </c>
      <c r="J8" s="40">
        <f t="shared" si="1"/>
        <v>0</v>
      </c>
      <c r="K8" s="40">
        <f t="shared" si="2"/>
        <v>0</v>
      </c>
      <c r="L8" s="40">
        <f t="shared" si="3"/>
        <v>0</v>
      </c>
    </row>
    <row r="9" spans="2:25" ht="12.75" thickBot="1" x14ac:dyDescent="0.25">
      <c r="B9" s="27" t="str">
        <f>YTD!B9</f>
        <v>Toimipiste / alue 5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40">
        <f t="shared" si="0"/>
        <v>0</v>
      </c>
      <c r="J9" s="40">
        <f t="shared" si="1"/>
        <v>0</v>
      </c>
      <c r="K9" s="40">
        <f t="shared" si="2"/>
        <v>0</v>
      </c>
      <c r="L9" s="40">
        <f t="shared" si="3"/>
        <v>0</v>
      </c>
    </row>
    <row r="10" spans="2:25" ht="12.75" thickBot="1" x14ac:dyDescent="0.25">
      <c r="B10" s="27" t="str">
        <f>YTD!B10</f>
        <v>Toimipiste / alue 6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40">
        <f t="shared" si="0"/>
        <v>0</v>
      </c>
      <c r="J10" s="40">
        <f t="shared" si="1"/>
        <v>0</v>
      </c>
      <c r="K10" s="40">
        <f t="shared" si="2"/>
        <v>0</v>
      </c>
      <c r="L10" s="40">
        <f t="shared" si="3"/>
        <v>0</v>
      </c>
    </row>
    <row r="11" spans="2:25" ht="12.75" thickBot="1" x14ac:dyDescent="0.25">
      <c r="B11" s="27" t="str">
        <f>YTD!B11</f>
        <v>Toimipiste / alue 7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40">
        <f t="shared" si="0"/>
        <v>0</v>
      </c>
      <c r="J11" s="40">
        <f t="shared" si="1"/>
        <v>0</v>
      </c>
      <c r="K11" s="40">
        <f t="shared" si="2"/>
        <v>0</v>
      </c>
      <c r="L11" s="40">
        <f t="shared" si="3"/>
        <v>0</v>
      </c>
    </row>
    <row r="12" spans="2:25" ht="12.75" thickBot="1" x14ac:dyDescent="0.25">
      <c r="B12" s="27" t="str">
        <f>YTD!B12</f>
        <v>Toimipiste / alue 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40">
        <f t="shared" si="0"/>
        <v>0</v>
      </c>
      <c r="J12" s="40">
        <f t="shared" si="1"/>
        <v>0</v>
      </c>
      <c r="K12" s="40">
        <f t="shared" si="2"/>
        <v>0</v>
      </c>
      <c r="L12" s="40">
        <f t="shared" si="3"/>
        <v>0</v>
      </c>
    </row>
    <row r="13" spans="2:25" ht="12.75" thickBot="1" x14ac:dyDescent="0.25">
      <c r="B13" s="27" t="str">
        <f>YTD!B13</f>
        <v>Toimipiste / alue 9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40">
        <f t="shared" si="0"/>
        <v>0</v>
      </c>
      <c r="J13" s="40">
        <f t="shared" si="1"/>
        <v>0</v>
      </c>
      <c r="K13" s="40">
        <f t="shared" si="2"/>
        <v>0</v>
      </c>
      <c r="L13" s="40">
        <f t="shared" si="3"/>
        <v>0</v>
      </c>
    </row>
    <row r="14" spans="2:25" ht="12.75" thickBot="1" x14ac:dyDescent="0.25">
      <c r="B14" s="27" t="str">
        <f>YTD!B14</f>
        <v>Toimipiste / alue 10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40">
        <f t="shared" si="0"/>
        <v>0</v>
      </c>
      <c r="J14" s="40">
        <f t="shared" si="1"/>
        <v>0</v>
      </c>
      <c r="K14" s="40">
        <f t="shared" si="2"/>
        <v>0</v>
      </c>
      <c r="L14" s="40">
        <f t="shared" si="3"/>
        <v>0</v>
      </c>
    </row>
    <row r="15" spans="2:25" x14ac:dyDescent="0.2">
      <c r="B15" s="28"/>
      <c r="C15" s="30"/>
      <c r="D15" s="30"/>
      <c r="E15" s="30"/>
      <c r="F15" s="34"/>
      <c r="G15" s="30"/>
      <c r="H15" s="30"/>
      <c r="I15" s="30"/>
      <c r="J15" s="31"/>
      <c r="K15" s="31"/>
      <c r="L15" s="33"/>
    </row>
    <row r="16" spans="2:25" s="15" customFormat="1" ht="45.75" thickBot="1" x14ac:dyDescent="0.25">
      <c r="B16" s="28"/>
      <c r="C16" s="36" t="str">
        <f>IF($B$2="suomi",'Työkalun toiminnot'!C3,'Työkalun toiminnot'!C2)</f>
        <v>Työtunnit</v>
      </c>
      <c r="D16" s="36" t="str">
        <f>IF($B$2="suomi",'Työkalun toiminnot'!D3,'Työkalun toiminnot'!D2)</f>
        <v>Lievien tapaturmien määrä</v>
      </c>
      <c r="E16" s="36" t="str">
        <f>IF($B$2="suomi",'Työkalun toiminnot'!E3,'Työkalun toiminnot'!E2)</f>
        <v>Poissaoloon johtaneiden tapaturmien lukumäärä</v>
      </c>
      <c r="F16" s="36" t="str">
        <f>IF($B$2="suomi",'Työkalun toiminnot'!F3,'Työkalun toiminnot'!F2)</f>
        <v>Menetyt työpäivät</v>
      </c>
      <c r="G16" s="36" t="str">
        <f>IF($B$2="suomi",'Työkalun toiminnot'!G3,'Työkalun toiminnot'!G2)</f>
        <v>Työturvalli- suuskoulutus
tunnit</v>
      </c>
      <c r="H16" s="36" t="str">
        <f>IF($B$2="suomi",'Työkalun toiminnot'!H3,'Työkalun toiminnot'!H2)</f>
        <v>Turvallisuus
havainnot</v>
      </c>
      <c r="I16" s="36" t="str">
        <f>IF($B$2="suomi",'Työkalun toiminnot'!I3,'Työkalun toiminnot'!I2)</f>
        <v>TRIF</v>
      </c>
      <c r="J16" s="36" t="str">
        <f>IF($B$2="suomi",'Työkalun toiminnot'!J3,'Työkalun toiminnot'!J2)</f>
        <v>LTIF</v>
      </c>
      <c r="K16" s="36" t="str">
        <f>IF($B$2="suomi",'Työkalun toiminnot'!K3,'Työkalun toiminnot'!K2)</f>
        <v>SR vakavuus</v>
      </c>
      <c r="L16" s="26" t="str">
        <f>IF($B$2="suomi",'Työkalun toiminnot'!L3,'Työkalun toiminnot'!L2)</f>
        <v>Vaaratilanne-ilmoitukset/ 10 000 työtuntia</v>
      </c>
    </row>
    <row r="17" spans="2:12" ht="14.25" customHeight="1" thickBot="1" x14ac:dyDescent="0.25">
      <c r="B17" s="27" t="str">
        <f>IF($B$2="suomi",'Työkalun toiminnot'!M3,'Työkalun toiminnot'!M2)</f>
        <v>Yhteensä</v>
      </c>
      <c r="C17" s="32">
        <f t="shared" ref="C17:H17" si="4">SUM(C5:C14)</f>
        <v>0</v>
      </c>
      <c r="D17" s="32">
        <f t="shared" si="4"/>
        <v>0</v>
      </c>
      <c r="E17" s="32">
        <f t="shared" si="4"/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42">
        <f>IF((D17+E17)=0,0,(D17+E17)/C17*1000000)</f>
        <v>0</v>
      </c>
      <c r="J17" s="42">
        <f>IF(E17=0,0,E17/C17*1000000)</f>
        <v>0</v>
      </c>
      <c r="K17" s="42">
        <f>IF(F17=0,0,F17/C17*1000000)</f>
        <v>0</v>
      </c>
      <c r="L17" s="39">
        <f>IF(H17=0,0,H17*10000/C17)</f>
        <v>0</v>
      </c>
    </row>
  </sheetData>
  <sheetProtection sheet="1" objects="1" scenarios="1" deleteRows="0"/>
  <protectedRanges>
    <protectedRange sqref="B2" name="Käännöspainike"/>
    <protectedRange sqref="C5:H14" name="Syötettävät tiedot"/>
  </protectedRanges>
  <pageMargins left="0.7" right="0.7" top="0.75" bottom="0.75" header="0.3" footer="0.3"/>
  <pageSetup paperSize="9" scale="9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CBB51B-12B1-4C86-B3B0-25894DF0FC8B}">
          <x14:formula1>
            <xm:f>'Työkalun toiminnot'!$A$9:$B$9</xm:f>
          </x14:formula1>
          <xm:sqref>B2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632CE-E61B-48AB-90F8-1F0E8D6B79F5}">
  <dimension ref="B1:Y17"/>
  <sheetViews>
    <sheetView workbookViewId="0">
      <selection activeCell="L38" sqref="L38"/>
    </sheetView>
  </sheetViews>
  <sheetFormatPr defaultColWidth="9.140625" defaultRowHeight="11.25" x14ac:dyDescent="0.2"/>
  <cols>
    <col min="1" max="1" width="9.140625" style="1"/>
    <col min="2" max="2" width="19.28515625" style="5" bestFit="1" customWidth="1"/>
    <col min="3" max="3" width="8.42578125" style="2" bestFit="1" customWidth="1"/>
    <col min="4" max="4" width="10.5703125" style="2" bestFit="1" customWidth="1"/>
    <col min="5" max="5" width="10.7109375" style="3" bestFit="1" customWidth="1"/>
    <col min="6" max="6" width="8" style="2" bestFit="1" customWidth="1"/>
    <col min="7" max="7" width="12" style="2" bestFit="1" customWidth="1"/>
    <col min="8" max="8" width="10.7109375" style="2" bestFit="1" customWidth="1"/>
    <col min="9" max="10" width="7.7109375" style="4" bestFit="1" customWidth="1"/>
    <col min="11" max="11" width="10.85546875" style="4" customWidth="1"/>
    <col min="12" max="12" width="11.28515625" style="1" bestFit="1" customWidth="1"/>
    <col min="13" max="16384" width="9.140625" style="1"/>
  </cols>
  <sheetData>
    <row r="1" spans="2:25" s="10" customFormat="1" ht="9" x14ac:dyDescent="0.15">
      <c r="B1" s="7" t="str">
        <f>IF($B$2="suomi",'Työkalun toiminnot'!A3,'Työkalun toiminnot'!A2)</f>
        <v>Select language (Eng/Fi)</v>
      </c>
      <c r="L1" s="11"/>
      <c r="W1" s="12"/>
      <c r="X1" s="12"/>
      <c r="Y1" s="12"/>
    </row>
    <row r="2" spans="2:25" s="10" customFormat="1" ht="9" x14ac:dyDescent="0.15">
      <c r="B2" s="13" t="s">
        <v>13</v>
      </c>
    </row>
    <row r="3" spans="2:25" s="9" customFormat="1" ht="20.25" customHeight="1" x14ac:dyDescent="0.25">
      <c r="B3" s="17" t="str">
        <f>IF($B$2="suomi",'Työkalun toiminnot'!B15,'Työkalun toiminnot'!A15)</f>
        <v>Kesäkuu</v>
      </c>
      <c r="C3" s="30"/>
      <c r="D3" s="30"/>
      <c r="E3" s="30"/>
      <c r="F3" s="34"/>
      <c r="G3" s="30"/>
      <c r="H3" s="30"/>
      <c r="I3" s="30"/>
      <c r="J3" s="31"/>
      <c r="K3" s="31"/>
      <c r="L3" s="31"/>
    </row>
    <row r="4" spans="2:25" ht="45.75" thickBot="1" x14ac:dyDescent="0.25">
      <c r="B4" s="29"/>
      <c r="C4" s="36" t="str">
        <f>IF($B$2="suomi",'Työkalun toiminnot'!C3,'Työkalun toiminnot'!C2)</f>
        <v>Työtunnit</v>
      </c>
      <c r="D4" s="36" t="str">
        <f>IF($B$2="suomi",'Työkalun toiminnot'!D3,'Työkalun toiminnot'!D2)</f>
        <v>Lievien tapaturmien määrä</v>
      </c>
      <c r="E4" s="36" t="str">
        <f>IF($B$2="suomi",'Työkalun toiminnot'!E3,'Työkalun toiminnot'!E2)</f>
        <v>Poissaoloon johtaneiden tapaturmien lukumäärä</v>
      </c>
      <c r="F4" s="36" t="str">
        <f>IF($B$2="suomi",'Työkalun toiminnot'!F3,'Työkalun toiminnot'!F2)</f>
        <v>Menetyt työpäivät</v>
      </c>
      <c r="G4" s="36" t="str">
        <f>IF($B$2="suomi",'Työkalun toiminnot'!G3,'Työkalun toiminnot'!G2)</f>
        <v>Työturvalli- suuskoulutus
tunnit</v>
      </c>
      <c r="H4" s="36" t="str">
        <f>IF($B$2="suomi",'Työkalun toiminnot'!H3,'Työkalun toiminnot'!H2)</f>
        <v>Turvallisuus
havainnot</v>
      </c>
      <c r="I4" s="36" t="str">
        <f>IF($B$2="suomi",'Työkalun toiminnot'!I3,'Työkalun toiminnot'!I2)</f>
        <v>TRIF</v>
      </c>
      <c r="J4" s="36" t="str">
        <f>IF($B$2="suomi",'Työkalun toiminnot'!J3,'Työkalun toiminnot'!J2)</f>
        <v>LTIF</v>
      </c>
      <c r="K4" s="36" t="str">
        <f>IF($B$2="suomi",'Työkalun toiminnot'!K3,'Työkalun toiminnot'!K2)</f>
        <v>SR vakavuus</v>
      </c>
      <c r="L4" s="36" t="str">
        <f>IF($B$2="suomi",'Työkalun toiminnot'!L3,'Työkalun toiminnot'!L2)</f>
        <v>Vaaratilanne-ilmoitukset/ 10 000 työtuntia</v>
      </c>
    </row>
    <row r="5" spans="2:25" ht="12.75" thickBot="1" x14ac:dyDescent="0.25">
      <c r="B5" s="27" t="str">
        <f>YTD!B5</f>
        <v>Toimipiste / alue 1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40">
        <f>IF((D5+E5)=0,0,(D5+E5)/C5*1000000)</f>
        <v>0</v>
      </c>
      <c r="J5" s="40">
        <f>IF(E5=0,0,E5/C5*1000000)</f>
        <v>0</v>
      </c>
      <c r="K5" s="40">
        <f>IF(F5=0,0,F5/C5*1000000)</f>
        <v>0</v>
      </c>
      <c r="L5" s="40">
        <f>IF(H5=0,0,H5*10000/C5)</f>
        <v>0</v>
      </c>
    </row>
    <row r="6" spans="2:25" ht="12.75" thickBot="1" x14ac:dyDescent="0.25">
      <c r="B6" s="27" t="str">
        <f>YTD!B6</f>
        <v>Toimipiste / alue 2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40">
        <f t="shared" ref="I6:I14" si="0">IF((D6+E6)=0,0,(D6+E6)/C6*1000000)</f>
        <v>0</v>
      </c>
      <c r="J6" s="40">
        <f t="shared" ref="J6:J14" si="1">IF(E6=0,0,E6/C6*1000000)</f>
        <v>0</v>
      </c>
      <c r="K6" s="40">
        <f t="shared" ref="K6:K14" si="2">IF(F6=0,0,F6/C6*1000000)</f>
        <v>0</v>
      </c>
      <c r="L6" s="40">
        <f t="shared" ref="L6:L14" si="3">IF(H6=0,0,H6*10000/C6)</f>
        <v>0</v>
      </c>
    </row>
    <row r="7" spans="2:25" ht="12.75" thickBot="1" x14ac:dyDescent="0.25">
      <c r="B7" s="27" t="str">
        <f>YTD!B7</f>
        <v>Toimipiste / alue 3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40">
        <f t="shared" si="0"/>
        <v>0</v>
      </c>
      <c r="J7" s="40">
        <f t="shared" si="1"/>
        <v>0</v>
      </c>
      <c r="K7" s="40">
        <f t="shared" si="2"/>
        <v>0</v>
      </c>
      <c r="L7" s="40">
        <f t="shared" si="3"/>
        <v>0</v>
      </c>
    </row>
    <row r="8" spans="2:25" ht="12.75" thickBot="1" x14ac:dyDescent="0.25">
      <c r="B8" s="27" t="str">
        <f>YTD!B8</f>
        <v>Toimipiste / alue 4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40">
        <f t="shared" si="0"/>
        <v>0</v>
      </c>
      <c r="J8" s="40">
        <f t="shared" si="1"/>
        <v>0</v>
      </c>
      <c r="K8" s="40">
        <f t="shared" si="2"/>
        <v>0</v>
      </c>
      <c r="L8" s="40">
        <f t="shared" si="3"/>
        <v>0</v>
      </c>
    </row>
    <row r="9" spans="2:25" ht="12.75" thickBot="1" x14ac:dyDescent="0.25">
      <c r="B9" s="27" t="str">
        <f>YTD!B9</f>
        <v>Toimipiste / alue 5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40">
        <f t="shared" si="0"/>
        <v>0</v>
      </c>
      <c r="J9" s="40">
        <f t="shared" si="1"/>
        <v>0</v>
      </c>
      <c r="K9" s="40">
        <f t="shared" si="2"/>
        <v>0</v>
      </c>
      <c r="L9" s="40">
        <f t="shared" si="3"/>
        <v>0</v>
      </c>
    </row>
    <row r="10" spans="2:25" ht="12.75" thickBot="1" x14ac:dyDescent="0.25">
      <c r="B10" s="27" t="str">
        <f>YTD!B10</f>
        <v>Toimipiste / alue 6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40">
        <f t="shared" si="0"/>
        <v>0</v>
      </c>
      <c r="J10" s="40">
        <f t="shared" si="1"/>
        <v>0</v>
      </c>
      <c r="K10" s="40">
        <f t="shared" si="2"/>
        <v>0</v>
      </c>
      <c r="L10" s="40">
        <f t="shared" si="3"/>
        <v>0</v>
      </c>
    </row>
    <row r="11" spans="2:25" ht="12.75" thickBot="1" x14ac:dyDescent="0.25">
      <c r="B11" s="27" t="str">
        <f>YTD!B11</f>
        <v>Toimipiste / alue 7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40">
        <f t="shared" si="0"/>
        <v>0</v>
      </c>
      <c r="J11" s="40">
        <f t="shared" si="1"/>
        <v>0</v>
      </c>
      <c r="K11" s="40">
        <f t="shared" si="2"/>
        <v>0</v>
      </c>
      <c r="L11" s="40">
        <f t="shared" si="3"/>
        <v>0</v>
      </c>
    </row>
    <row r="12" spans="2:25" ht="12.75" thickBot="1" x14ac:dyDescent="0.25">
      <c r="B12" s="27" t="str">
        <f>YTD!B12</f>
        <v>Toimipiste / alue 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40">
        <f t="shared" si="0"/>
        <v>0</v>
      </c>
      <c r="J12" s="40">
        <f t="shared" si="1"/>
        <v>0</v>
      </c>
      <c r="K12" s="40">
        <f t="shared" si="2"/>
        <v>0</v>
      </c>
      <c r="L12" s="40">
        <f t="shared" si="3"/>
        <v>0</v>
      </c>
    </row>
    <row r="13" spans="2:25" ht="12.75" thickBot="1" x14ac:dyDescent="0.25">
      <c r="B13" s="27" t="str">
        <f>YTD!B13</f>
        <v>Toimipiste / alue 9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40">
        <f t="shared" si="0"/>
        <v>0</v>
      </c>
      <c r="J13" s="40">
        <f t="shared" si="1"/>
        <v>0</v>
      </c>
      <c r="K13" s="40">
        <f t="shared" si="2"/>
        <v>0</v>
      </c>
      <c r="L13" s="40">
        <f t="shared" si="3"/>
        <v>0</v>
      </c>
    </row>
    <row r="14" spans="2:25" ht="12.75" thickBot="1" x14ac:dyDescent="0.25">
      <c r="B14" s="27" t="str">
        <f>YTD!B14</f>
        <v>Toimipiste / alue 10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40">
        <f t="shared" si="0"/>
        <v>0</v>
      </c>
      <c r="J14" s="40">
        <f t="shared" si="1"/>
        <v>0</v>
      </c>
      <c r="K14" s="40">
        <f t="shared" si="2"/>
        <v>0</v>
      </c>
      <c r="L14" s="40">
        <f t="shared" si="3"/>
        <v>0</v>
      </c>
    </row>
    <row r="15" spans="2:25" x14ac:dyDescent="0.2">
      <c r="B15" s="28"/>
      <c r="C15" s="30"/>
      <c r="D15" s="30"/>
      <c r="E15" s="30"/>
      <c r="F15" s="34"/>
      <c r="G15" s="30"/>
      <c r="H15" s="30"/>
      <c r="I15" s="30"/>
      <c r="J15" s="31"/>
      <c r="K15" s="31"/>
      <c r="L15" s="33"/>
    </row>
    <row r="16" spans="2:25" s="15" customFormat="1" ht="45.75" thickBot="1" x14ac:dyDescent="0.25">
      <c r="B16" s="28"/>
      <c r="C16" s="36" t="str">
        <f>IF($B$2="suomi",'Työkalun toiminnot'!C3,'Työkalun toiminnot'!C2)</f>
        <v>Työtunnit</v>
      </c>
      <c r="D16" s="36" t="str">
        <f>IF($B$2="suomi",'Työkalun toiminnot'!D3,'Työkalun toiminnot'!D2)</f>
        <v>Lievien tapaturmien määrä</v>
      </c>
      <c r="E16" s="36" t="str">
        <f>IF($B$2="suomi",'Työkalun toiminnot'!E3,'Työkalun toiminnot'!E2)</f>
        <v>Poissaoloon johtaneiden tapaturmien lukumäärä</v>
      </c>
      <c r="F16" s="36" t="str">
        <f>IF($B$2="suomi",'Työkalun toiminnot'!F3,'Työkalun toiminnot'!F2)</f>
        <v>Menetyt työpäivät</v>
      </c>
      <c r="G16" s="36" t="str">
        <f>IF($B$2="suomi",'Työkalun toiminnot'!G3,'Työkalun toiminnot'!G2)</f>
        <v>Työturvalli- suuskoulutus
tunnit</v>
      </c>
      <c r="H16" s="36" t="str">
        <f>IF($B$2="suomi",'Työkalun toiminnot'!H3,'Työkalun toiminnot'!H2)</f>
        <v>Turvallisuus
havainnot</v>
      </c>
      <c r="I16" s="36" t="str">
        <f>IF($B$2="suomi",'Työkalun toiminnot'!I3,'Työkalun toiminnot'!I2)</f>
        <v>TRIF</v>
      </c>
      <c r="J16" s="36" t="str">
        <f>IF($B$2="suomi",'Työkalun toiminnot'!J3,'Työkalun toiminnot'!J2)</f>
        <v>LTIF</v>
      </c>
      <c r="K16" s="36" t="str">
        <f>IF($B$2="suomi",'Työkalun toiminnot'!K3,'Työkalun toiminnot'!K2)</f>
        <v>SR vakavuus</v>
      </c>
      <c r="L16" s="26" t="str">
        <f>IF($B$2="suomi",'Työkalun toiminnot'!L3,'Työkalun toiminnot'!L2)</f>
        <v>Vaaratilanne-ilmoitukset/ 10 000 työtuntia</v>
      </c>
    </row>
    <row r="17" spans="2:12" ht="14.25" customHeight="1" thickBot="1" x14ac:dyDescent="0.25">
      <c r="B17" s="27" t="str">
        <f>IF($B$2="suomi",'Työkalun toiminnot'!M3,'Työkalun toiminnot'!M2)</f>
        <v>Yhteensä</v>
      </c>
      <c r="C17" s="32">
        <f t="shared" ref="C17:H17" si="4">SUM(C5:C14)</f>
        <v>0</v>
      </c>
      <c r="D17" s="32">
        <f t="shared" si="4"/>
        <v>0</v>
      </c>
      <c r="E17" s="32">
        <f t="shared" si="4"/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42">
        <f>IF((D17+E17)=0,0,(D17+E17)/C17*1000000)</f>
        <v>0</v>
      </c>
      <c r="J17" s="42">
        <f>IF(E17=0,0,E17/C17*1000000)</f>
        <v>0</v>
      </c>
      <c r="K17" s="42">
        <f>IF(F17=0,0,F17/C17*1000000)</f>
        <v>0</v>
      </c>
      <c r="L17" s="39">
        <f>IF(H17=0,0,H17*10000/C17)</f>
        <v>0</v>
      </c>
    </row>
  </sheetData>
  <sheetProtection sheet="1" objects="1" scenarios="1" deleteRows="0"/>
  <protectedRanges>
    <protectedRange sqref="B2" name="Käännöspainike"/>
    <protectedRange sqref="C5:H14" name="Syötettävät tiedot"/>
  </protectedRanges>
  <pageMargins left="0.7" right="0.7" top="0.75" bottom="0.75" header="0.3" footer="0.3"/>
  <pageSetup paperSize="9" scale="9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8C47582-E6A4-4AFF-B34A-DE8668613728}">
          <x14:formula1>
            <xm:f>'Työkalun toiminnot'!$A$9:$B$9</xm:f>
          </x14:formula1>
          <xm:sqref>B2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602E88090D204E83D8F50A9FD3F2F2" ma:contentTypeVersion="1" ma:contentTypeDescription="Create a new document." ma:contentTypeScope="" ma:versionID="fd991aa9812abd070899a17ef7686aa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92a60c64977ab95378fc6534efa6d0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9F5112-2B16-486B-8E3B-47445B0A45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F1B9CA-1F34-4C07-91A9-737D8187A42C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630CEA-BB86-43DA-BED7-5303B4C8EC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14</vt:i4>
      </vt:variant>
      <vt:variant>
        <vt:lpstr>Nimetyt alueet</vt:lpstr>
      </vt:variant>
      <vt:variant>
        <vt:i4>13</vt:i4>
      </vt:variant>
    </vt:vector>
  </HeadingPairs>
  <TitlesOfParts>
    <vt:vector size="27" baseType="lpstr">
      <vt:lpstr>Työkalun toiminnot</vt:lpstr>
      <vt:lpstr>YTD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APR!Tulostusalue</vt:lpstr>
      <vt:lpstr>AUG!Tulostusalue</vt:lpstr>
      <vt:lpstr>DEC!Tulostusalue</vt:lpstr>
      <vt:lpstr>FEB!Tulostusalue</vt:lpstr>
      <vt:lpstr>JAN!Tulostusalue</vt:lpstr>
      <vt:lpstr>JUL!Tulostusalue</vt:lpstr>
      <vt:lpstr>JUN!Tulostusalue</vt:lpstr>
      <vt:lpstr>MAR!Tulostusalue</vt:lpstr>
      <vt:lpstr>MAY!Tulostusalue</vt:lpstr>
      <vt:lpstr>NOV!Tulostusalue</vt:lpstr>
      <vt:lpstr>OCT!Tulostusalue</vt:lpstr>
      <vt:lpstr>SEP!Tulostusalue</vt:lpstr>
      <vt:lpstr>YTD!Tulostusalue</vt:lpstr>
    </vt:vector>
  </TitlesOfParts>
  <Manager/>
  <Company>RTT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SUMMARY-YHTEENVETO</dc:title>
  <dc:subject/>
  <dc:creator>lasse.heikkinen@rudus.fi</dc:creator>
  <cp:keywords/>
  <dc:description/>
  <cp:lastModifiedBy>Heikkinen, Lasse</cp:lastModifiedBy>
  <cp:revision/>
  <cp:lastPrinted>2022-08-10T06:12:30Z</cp:lastPrinted>
  <dcterms:created xsi:type="dcterms:W3CDTF">2006-02-06T07:49:11Z</dcterms:created>
  <dcterms:modified xsi:type="dcterms:W3CDTF">2023-01-17T10:49:40Z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0x010100AF602E88090D204E83D8F50A9FD3F2F2</vt:lpwstr>
  </property>
</Properties>
</file>